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Q2030LA\Desktop\MINIMA CUANTIA- 2022\"/>
    </mc:Choice>
  </mc:AlternateContent>
  <xr:revisionPtr revIDLastSave="0" documentId="13_ncr:1_{61CE5FEE-6781-4CE8-B2C2-B5C5369DE404}" xr6:coauthVersionLast="47" xr6:coauthVersionMax="47" xr10:uidLastSave="{00000000-0000-0000-0000-000000000000}"/>
  <bookViews>
    <workbookView xWindow="-120" yWindow="-120" windowWidth="20730" windowHeight="11040" xr2:uid="{33E5AD41-4A1D-47BC-851F-B7C6EA09B636}"/>
  </bookViews>
  <sheets>
    <sheet name="Propuesta Numero (2)"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2" i="8" l="1"/>
  <c r="I12" i="8"/>
  <c r="K6" i="8"/>
  <c r="K13" i="8"/>
  <c r="I13" i="8"/>
  <c r="K18" i="8" l="1"/>
  <c r="I18" i="8"/>
  <c r="K17" i="8"/>
  <c r="I17" i="8"/>
  <c r="K16" i="8"/>
  <c r="I16" i="8"/>
  <c r="K15" i="8"/>
  <c r="I15" i="8"/>
  <c r="K11" i="8"/>
  <c r="I11" i="8"/>
  <c r="K10" i="8"/>
  <c r="I10" i="8"/>
  <c r="K9" i="8"/>
  <c r="I9" i="8"/>
  <c r="K8" i="8"/>
  <c r="I8" i="8"/>
  <c r="K7" i="8"/>
  <c r="I7" i="8"/>
  <c r="I6" i="8"/>
  <c r="K5" i="8"/>
  <c r="I5" i="8"/>
  <c r="K21" i="8" l="1"/>
  <c r="K20" i="8"/>
  <c r="K19" i="8" l="1"/>
</calcChain>
</file>

<file path=xl/sharedStrings.xml><?xml version="1.0" encoding="utf-8"?>
<sst xmlns="http://schemas.openxmlformats.org/spreadsheetml/2006/main" count="48" uniqueCount="39">
  <si>
    <t>ITEM</t>
  </si>
  <si>
    <t>DETALLE</t>
  </si>
  <si>
    <t>UNIDAD</t>
  </si>
  <si>
    <t>CANTIDAD</t>
  </si>
  <si>
    <t>VALOR TOTAL</t>
  </si>
  <si>
    <t>Horas</t>
  </si>
  <si>
    <t>Unidades</t>
  </si>
  <si>
    <t>Unidad</t>
  </si>
  <si>
    <t>Global</t>
  </si>
  <si>
    <t xml:space="preserve">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4 cabinas de amplificación, 4 micrófonos inalámbricos, 2 micrófonos de cable con servicio de operación incluida, mezclador para micrófonos </t>
  </si>
  <si>
    <t>2.</t>
  </si>
  <si>
    <t>I.V.A</t>
  </si>
  <si>
    <t>VALOR ANTES DEL I.V.A</t>
  </si>
  <si>
    <t>VALOR UNITARIO CON I.V.A</t>
  </si>
  <si>
    <t>V.R            IVA</t>
  </si>
  <si>
    <t>SUB TOTAL</t>
  </si>
  <si>
    <t>VALOR TOTAL DE IVA</t>
  </si>
  <si>
    <t>VALOR DEL I.V.A</t>
  </si>
  <si>
    <t>Ambientacion del lugar (Decoracion con globos, cintas y decorativos)</t>
  </si>
  <si>
    <t xml:space="preserve">Suministro de refrigerios, el cual consiste en un producto solido y un producto liquido refrescante, productos Industrializados. </t>
  </si>
  <si>
    <t>SILLAS PLASTICAS: Alquiler de sillas tipo plástico para los asistentes.</t>
  </si>
  <si>
    <t>MESAS PLASTICAS: Alquiler de 10 mesas tipo plástico para la mesa de protocolo, incluye decoración.</t>
  </si>
  <si>
    <t>Alquiler de Carpa en Lona, (color libre) medidas minimas de 3.5 Mt, cuadrados.</t>
  </si>
  <si>
    <t>PENDO PUBLICITARIO: Diseño y elaboración de pendón elaborados en lona banner  de 2 metros de largo x 1 metro de ancho. Incluye soporte para pendón.</t>
  </si>
  <si>
    <t>Talleres</t>
  </si>
  <si>
    <t>LOGISTICA EL DESARROLLO DE TALLERES PARA EL FORTALECIMIENTO DEL DESARROLLO DE CAPACIDADES EN LAS MUJERES DE HATO COROZAL CASANARE</t>
  </si>
  <si>
    <t>Garantizar la presentación de un (1) exponente de narrativa popular (presentador o maestro de ceremonia), quien acompañará en la tarima cultural y artística durante los dias del evento.</t>
  </si>
  <si>
    <t>LOGISTICA PARA REALIZAR EL ACTO DE INAUGURACION DE LA OFICINA DE LA MUJER EN EL MUNICIPIO DE HATO COROZAL</t>
  </si>
  <si>
    <r>
      <t xml:space="preserve">Sesiones (talleres) para ralizar el desarrollo de capacidades en las tematicas de Ideas de </t>
    </r>
    <r>
      <rPr>
        <b/>
        <sz val="8"/>
        <rFont val="Arial"/>
        <family val="2"/>
      </rPr>
      <t xml:space="preserve">Empredimiento y los beneficios del trabajo asociativo </t>
    </r>
    <r>
      <rPr>
        <sz val="8"/>
        <rFont val="Arial"/>
        <family val="2"/>
      </rPr>
      <t>en las mujeres. (Incluye; zona de hidratacion, cafeteria, Refriegerios (alimento solido: Sandwich o Pastes de pollo o carne, con bedida en empaque industrizalido), ayudas audiovisuales.(Dirigido por profesional en Administración de empresas), por espacio de 5 horas cada uno, para 20 mujeres. (Certificado de Asistencia).</t>
    </r>
  </si>
  <si>
    <r>
      <t xml:space="preserve">Sesiones (talleres) para ralizar el desarrollo de capacidades en las tematicas de </t>
    </r>
    <r>
      <rPr>
        <b/>
        <sz val="8"/>
        <rFont val="Arial"/>
        <family val="2"/>
      </rPr>
      <t>Ideas manejo responsable de las finanzas</t>
    </r>
    <r>
      <rPr>
        <sz val="8"/>
        <rFont val="Arial"/>
        <family val="2"/>
      </rPr>
      <t xml:space="preserve"> en las mujeres de Hato Corozal.(Incluye; zona de hidratacion, cafeteria, Refriegerios (alimento solido: Sandwich o Pastes de pollo o carne, con bedida en empaque industrizalido), ayudas audiovisuales.(Dirigido por profesional en Administración de empresas), por espacio de 5 horas cada uno, para 20 mujeres. (Certificado de Asistencia).</t>
    </r>
  </si>
  <si>
    <r>
      <t xml:space="preserve">Sesiones (talleres) para ralizar el desarrollo de capacidades en las tematicas de </t>
    </r>
    <r>
      <rPr>
        <b/>
        <sz val="8"/>
        <rFont val="Arial"/>
        <family val="2"/>
      </rPr>
      <t>Productividad y Marketing</t>
    </r>
    <r>
      <rPr>
        <sz val="8"/>
        <rFont val="Arial"/>
        <family val="2"/>
      </rPr>
      <t xml:space="preserve"> en las mujeres de Hato Corozal.(Incluye; zona de hidratacion, cafeteria, Refriegerios (alimento solido: Sandwich o Pastes de pollo o carne, con bedida en empaque industrizalido), ayudas audiovisuales.(Dirigido por profesional en Administración de empresas), por espacio de 5 horas cada uno, para 20 mujeres. (Certificado de Asistencia).</t>
    </r>
  </si>
  <si>
    <r>
      <t xml:space="preserve">Sesiones (talleres) para ralizar el desarrollo de capacidades en las tematicas de </t>
    </r>
    <r>
      <rPr>
        <b/>
        <sz val="8"/>
        <rFont val="Arial"/>
        <family val="2"/>
      </rPr>
      <t>Manejo de buenas practicas Agricolas</t>
    </r>
    <r>
      <rPr>
        <sz val="8"/>
        <rFont val="Arial"/>
        <family val="2"/>
      </rPr>
      <t xml:space="preserve"> en las mujeres de Hato Corozal.(Incluye; zona de hidratacion, cafeteria, Refriegerios (alimento solido: Sandwich o Pastes de pollo o carne, con bedida en empaque industrizalido), ayudas audiovisuales.(Dirigido por profesional en Administración de empresas), por espacio de 5 horas cada uno, para 20 mujeres. (Certificado de Asistencia).</t>
    </r>
  </si>
  <si>
    <r>
      <t xml:space="preserve">VALLA PUBLICITARIA: Diseño y elaboración de valla elaborada en lona banner  </t>
    </r>
    <r>
      <rPr>
        <sz val="8"/>
        <rFont val="Arial"/>
        <family val="2"/>
      </rPr>
      <t>de 4 metros de largo X  70 Cm de ancho.</t>
    </r>
    <r>
      <rPr>
        <sz val="8"/>
        <color theme="1"/>
        <rFont val="Arial"/>
        <family val="2"/>
      </rPr>
      <t xml:space="preserve"> (Incluye soporte metalico para su fijación).</t>
    </r>
  </si>
  <si>
    <t>OBJETO. PRESTACION DEL SERVICIO PARA EL DESARROLLO DE ACCIONES ENCAMINADAS AL FORTALECIMIENTO DE LA POBLACION MUJER DEL MUNICIPIO DE HATO COROZAL- CASANARE.</t>
  </si>
  <si>
    <t xml:space="preserve">                           SUPERVISOR</t>
  </si>
  <si>
    <t xml:space="preserve">             ROSMIRA SAAVEDRA VELA                                                                                                                                                                              YADIRA ESCOBAR HEREDIA</t>
  </si>
  <si>
    <t xml:space="preserve">                            Profesional de apoyo</t>
  </si>
  <si>
    <t xml:space="preserve">                                                                                      Calle 12 No. 8-13, Conmutador 6378066 – 6378214 Palacio Municipal
                                                                               Página Web: www.hatocorozal-casanare.gov.co  e-mail: desarrollo@hatocorozal-casanare.gov.co 
                                                                                                                                            Hato Corozal Alto y sostenible
 </t>
  </si>
  <si>
    <t xml:space="preserve">                                                                                                                                                      NIT.800012638-2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</si>
</sst>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9"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Arial"/>
      <family val="2"/>
    </font>
    <font>
      <b/>
      <sz val="8"/>
      <color theme="1"/>
      <name val="Arial"/>
      <family val="2"/>
    </font>
    <font>
      <b/>
      <sz val="8"/>
      <name val="Arial"/>
      <family val="2"/>
    </font>
    <font>
      <sz val="8"/>
      <color theme="1"/>
      <name val="Arial"/>
      <family val="2"/>
    </font>
    <font>
      <sz val="8"/>
      <name val="Arial"/>
      <family val="2"/>
    </font>
    <font>
      <sz val="8"/>
      <color theme="1"/>
      <name val="Franklin Gothic Book"/>
      <family val="2"/>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2" fillId="0" borderId="0" xfId="0" applyFont="1"/>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44" fontId="6" fillId="0" borderId="1" xfId="1" applyFont="1" applyFill="1" applyBorder="1" applyAlignment="1">
      <alignment horizontal="center" vertical="center"/>
    </xf>
    <xf numFmtId="9" fontId="6" fillId="0" borderId="1" xfId="3" applyFont="1" applyFill="1" applyBorder="1" applyAlignment="1">
      <alignment horizontal="center" vertical="center"/>
    </xf>
    <xf numFmtId="165"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0" fontId="7" fillId="0" borderId="1" xfId="0" applyFont="1" applyFill="1" applyBorder="1" applyAlignment="1">
      <alignment horizontal="justify"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166" fontId="7"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0" fontId="7" fillId="0" borderId="1" xfId="0" applyFont="1" applyFill="1" applyBorder="1" applyAlignment="1">
      <alignment horizontal="justify" vertical="center" wrapText="1"/>
    </xf>
    <xf numFmtId="44" fontId="7" fillId="0" borderId="1" xfId="1" applyFont="1" applyFill="1" applyBorder="1" applyAlignment="1">
      <alignment horizontal="center" vertical="center"/>
    </xf>
    <xf numFmtId="165" fontId="7" fillId="0" borderId="1" xfId="1" applyNumberFormat="1" applyFont="1" applyFill="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wrapText="1"/>
    </xf>
    <xf numFmtId="0" fontId="6" fillId="0" borderId="1" xfId="0" applyFont="1" applyBorder="1" applyAlignment="1">
      <alignment horizontal="center" vertical="center"/>
    </xf>
    <xf numFmtId="44" fontId="6" fillId="0" borderId="1" xfId="1" applyFont="1" applyBorder="1" applyAlignment="1">
      <alignment horizontal="center" vertical="center"/>
    </xf>
    <xf numFmtId="9" fontId="6" fillId="0" borderId="1" xfId="0" applyNumberFormat="1" applyFont="1" applyBorder="1" applyAlignment="1">
      <alignment horizontal="center" vertical="center"/>
    </xf>
    <xf numFmtId="44" fontId="6" fillId="0" borderId="1" xfId="1" applyFont="1" applyBorder="1" applyAlignment="1">
      <alignment vertical="center"/>
    </xf>
    <xf numFmtId="44" fontId="6" fillId="0" borderId="1" xfId="0" applyNumberFormat="1" applyFont="1" applyBorder="1" applyAlignment="1">
      <alignment vertical="center"/>
    </xf>
    <xf numFmtId="44" fontId="6" fillId="0" borderId="1" xfId="1" applyFont="1" applyBorder="1" applyAlignment="1">
      <alignment horizontal="right"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7" fillId="0" borderId="1" xfId="1" applyFont="1" applyBorder="1" applyAlignment="1">
      <alignment horizontal="center" vertical="center" wrapText="1"/>
    </xf>
    <xf numFmtId="164" fontId="7" fillId="0" borderId="1" xfId="2" applyNumberFormat="1" applyFont="1" applyFill="1" applyBorder="1" applyAlignment="1">
      <alignment horizontal="right" vertical="center" wrapText="1"/>
    </xf>
    <xf numFmtId="164" fontId="7" fillId="0" borderId="1" xfId="0" applyNumberFormat="1" applyFont="1" applyBorder="1" applyAlignment="1">
      <alignment horizontal="left" vertical="center" wrapText="1"/>
    </xf>
    <xf numFmtId="44" fontId="4" fillId="0" borderId="1" xfId="0" applyNumberFormat="1" applyFont="1" applyBorder="1"/>
    <xf numFmtId="164" fontId="4" fillId="0" borderId="1" xfId="0" applyNumberFormat="1" applyFont="1" applyBorder="1"/>
    <xf numFmtId="44" fontId="6" fillId="0" borderId="3" xfId="0" applyNumberFormat="1" applyFont="1" applyBorder="1" applyAlignment="1">
      <alignment vertical="center"/>
    </xf>
    <xf numFmtId="0" fontId="6" fillId="0" borderId="1" xfId="0" applyFont="1" applyBorder="1" applyAlignment="1">
      <alignment horizontal="justify" vertical="center" wrapText="1"/>
    </xf>
    <xf numFmtId="0" fontId="6" fillId="0" borderId="1" xfId="0" applyFont="1" applyFill="1" applyBorder="1" applyAlignment="1">
      <alignment wrapText="1"/>
    </xf>
    <xf numFmtId="9" fontId="6" fillId="0" borderId="1" xfId="0" applyNumberFormat="1" applyFont="1" applyFill="1" applyBorder="1" applyAlignment="1">
      <alignment horizontal="center" vertical="center"/>
    </xf>
    <xf numFmtId="44" fontId="6" fillId="0" borderId="3" xfId="0" applyNumberFormat="1" applyFont="1" applyFill="1" applyBorder="1" applyAlignment="1">
      <alignment vertical="center"/>
    </xf>
    <xf numFmtId="9" fontId="7" fillId="0" borderId="1" xfId="0" applyNumberFormat="1" applyFont="1" applyFill="1" applyBorder="1" applyAlignment="1">
      <alignment horizontal="center" vertical="center" wrapText="1"/>
    </xf>
    <xf numFmtId="44" fontId="2" fillId="0" borderId="0" xfId="1" applyFont="1"/>
    <xf numFmtId="44" fontId="8" fillId="0" borderId="1" xfId="1" applyFont="1" applyBorder="1" applyAlignment="1">
      <alignment horizontal="center" vertical="center"/>
    </xf>
    <xf numFmtId="9" fontId="8" fillId="0" borderId="1" xfId="0" applyNumberFormat="1" applyFont="1" applyBorder="1" applyAlignment="1">
      <alignment horizontal="center" vertical="center"/>
    </xf>
    <xf numFmtId="44" fontId="8" fillId="0" borderId="1" xfId="1" applyFont="1" applyBorder="1" applyAlignment="1">
      <alignment horizontal="right" vertical="center"/>
    </xf>
    <xf numFmtId="44" fontId="8" fillId="0" borderId="1" xfId="0" applyNumberFormat="1" applyFont="1" applyBorder="1" applyAlignment="1">
      <alignment vertical="center"/>
    </xf>
    <xf numFmtId="0" fontId="3" fillId="4"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4" fillId="0" borderId="1" xfId="0" applyFont="1" applyBorder="1" applyAlignment="1">
      <alignment horizontal="left"/>
    </xf>
    <xf numFmtId="0" fontId="4" fillId="2" borderId="5" xfId="0" applyFont="1" applyFill="1" applyBorder="1" applyAlignment="1">
      <alignment horizontal="left"/>
    </xf>
    <xf numFmtId="44" fontId="4" fillId="2" borderId="5" xfId="0" applyNumberFormat="1" applyFont="1" applyFill="1" applyBorder="1"/>
    <xf numFmtId="0" fontId="2" fillId="0" borderId="6" xfId="0" applyFont="1" applyBorder="1"/>
    <xf numFmtId="0" fontId="2" fillId="0" borderId="7" xfId="0" applyFont="1" applyBorder="1"/>
    <xf numFmtId="0" fontId="2" fillId="0" borderId="7" xfId="0" applyFont="1" applyBorder="1"/>
    <xf numFmtId="0" fontId="2" fillId="0" borderId="8" xfId="0" applyFont="1" applyBorder="1"/>
    <xf numFmtId="0" fontId="2" fillId="0" borderId="9" xfId="0" applyFont="1" applyBorder="1"/>
    <xf numFmtId="0" fontId="2" fillId="0" borderId="0" xfId="0" applyFont="1" applyBorder="1"/>
    <xf numFmtId="0" fontId="2" fillId="0" borderId="0" xfId="0" applyFont="1" applyBorder="1"/>
    <xf numFmtId="0" fontId="2" fillId="0" borderId="10" xfId="0" applyFont="1" applyBorder="1"/>
    <xf numFmtId="0" fontId="2" fillId="0" borderId="11" xfId="0" applyFont="1" applyBorder="1" applyAlignment="1">
      <alignment wrapText="1"/>
    </xf>
    <xf numFmtId="0" fontId="2" fillId="0" borderId="12" xfId="0" applyFont="1" applyBorder="1"/>
    <xf numFmtId="0" fontId="2" fillId="0" borderId="13" xfId="0" applyFont="1" applyBorder="1"/>
    <xf numFmtId="0" fontId="2" fillId="0" borderId="14" xfId="0" applyFont="1" applyBorder="1"/>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306916</xdr:colOff>
      <xdr:row>0</xdr:row>
      <xdr:rowOff>116417</xdr:rowOff>
    </xdr:from>
    <xdr:to>
      <xdr:col>4</xdr:col>
      <xdr:colOff>331893</xdr:colOff>
      <xdr:row>0</xdr:row>
      <xdr:rowOff>828252</xdr:rowOff>
    </xdr:to>
    <xdr:pic>
      <xdr:nvPicPr>
        <xdr:cNvPr id="2" name="Imagen 1">
          <a:extLst>
            <a:ext uri="{FF2B5EF4-FFF2-40B4-BE49-F238E27FC236}">
              <a16:creationId xmlns:a16="http://schemas.microsoft.com/office/drawing/2014/main" id="{62BF5393-EDDE-6F5A-35A8-2ADC6634FC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09" t="7162" r="7807" b="6366"/>
        <a:stretch/>
      </xdr:blipFill>
      <xdr:spPr bwMode="auto">
        <a:xfrm>
          <a:off x="5196416" y="116417"/>
          <a:ext cx="607060" cy="71183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7080-F411-418F-A3B7-F3AB282BCDA4}">
  <sheetPr>
    <tabColor rgb="FF92D050"/>
  </sheetPr>
  <dimension ref="A1:L29"/>
  <sheetViews>
    <sheetView tabSelected="1" zoomScale="90" zoomScaleNormal="90" workbookViewId="0">
      <selection activeCell="B1" sqref="B1:K1"/>
    </sheetView>
  </sheetViews>
  <sheetFormatPr baseColWidth="10" defaultColWidth="11.140625" defaultRowHeight="15.75" x14ac:dyDescent="0.3"/>
  <cols>
    <col min="1" max="1" width="3" style="1" customWidth="1"/>
    <col min="2" max="2" width="5.28515625" style="1" customWidth="1"/>
    <col min="3" max="3" width="65.140625" style="1" customWidth="1"/>
    <col min="4" max="4" width="8.7109375" style="1" customWidth="1"/>
    <col min="5" max="5" width="11.42578125" style="1" customWidth="1"/>
    <col min="6" max="6" width="15.28515625" style="1" customWidth="1"/>
    <col min="7" max="7" width="8.5703125" style="1" customWidth="1"/>
    <col min="8" max="8" width="12" style="1" customWidth="1"/>
    <col min="9" max="9" width="15.42578125" style="1" customWidth="1"/>
    <col min="10" max="10" width="17.5703125" style="1" customWidth="1"/>
    <col min="11" max="11" width="20.140625" style="1" customWidth="1"/>
    <col min="12" max="12" width="11.28515625" style="1" customWidth="1"/>
    <col min="13" max="16384" width="11.140625" style="1"/>
  </cols>
  <sheetData>
    <row r="1" spans="2:12" ht="81" customHeight="1" x14ac:dyDescent="0.3">
      <c r="B1" s="70" t="s">
        <v>38</v>
      </c>
      <c r="C1" s="70"/>
      <c r="D1" s="70"/>
      <c r="E1" s="70"/>
      <c r="F1" s="70"/>
      <c r="G1" s="70"/>
      <c r="H1" s="70"/>
      <c r="I1" s="70"/>
      <c r="J1" s="70"/>
      <c r="K1" s="70"/>
    </row>
    <row r="2" spans="2:12" ht="68.25" customHeight="1" x14ac:dyDescent="0.3">
      <c r="B2" s="46" t="s">
        <v>33</v>
      </c>
      <c r="C2" s="46"/>
      <c r="D2" s="46"/>
      <c r="E2" s="46"/>
      <c r="F2" s="46"/>
      <c r="G2" s="46"/>
      <c r="H2" s="46"/>
      <c r="I2" s="46"/>
      <c r="J2" s="46"/>
      <c r="K2" s="46"/>
    </row>
    <row r="3" spans="2:12" ht="27" customHeight="1" x14ac:dyDescent="0.3">
      <c r="B3" s="2" t="s">
        <v>0</v>
      </c>
      <c r="C3" s="2" t="s">
        <v>1</v>
      </c>
      <c r="D3" s="2" t="s">
        <v>2</v>
      </c>
      <c r="E3" s="2" t="s">
        <v>3</v>
      </c>
      <c r="F3" s="2" t="s">
        <v>12</v>
      </c>
      <c r="G3" s="2" t="s">
        <v>11</v>
      </c>
      <c r="H3" s="2" t="s">
        <v>14</v>
      </c>
      <c r="I3" s="2" t="s">
        <v>16</v>
      </c>
      <c r="J3" s="3" t="s">
        <v>13</v>
      </c>
      <c r="K3" s="3" t="s">
        <v>4</v>
      </c>
    </row>
    <row r="4" spans="2:12" ht="12.75" customHeight="1" x14ac:dyDescent="0.3">
      <c r="B4" s="47" t="s">
        <v>27</v>
      </c>
      <c r="C4" s="48"/>
      <c r="D4" s="48"/>
      <c r="E4" s="48"/>
      <c r="F4" s="48"/>
      <c r="G4" s="48"/>
      <c r="H4" s="48"/>
      <c r="I4" s="48"/>
      <c r="J4" s="48"/>
      <c r="K4" s="49"/>
    </row>
    <row r="5" spans="2:12" ht="73.5" customHeight="1" x14ac:dyDescent="0.3">
      <c r="B5" s="18">
        <v>1</v>
      </c>
      <c r="C5" s="19" t="s">
        <v>9</v>
      </c>
      <c r="D5" s="20" t="s">
        <v>5</v>
      </c>
      <c r="E5" s="20">
        <v>5</v>
      </c>
      <c r="F5" s="21">
        <v>287550</v>
      </c>
      <c r="G5" s="22">
        <v>0.19</v>
      </c>
      <c r="H5" s="21">
        <v>67450</v>
      </c>
      <c r="I5" s="21">
        <f>H5*E5</f>
        <v>337250</v>
      </c>
      <c r="J5" s="23">
        <v>355000</v>
      </c>
      <c r="K5" s="24">
        <f t="shared" ref="K5:K10" si="0">J5*E5</f>
        <v>1775000</v>
      </c>
    </row>
    <row r="6" spans="2:12" ht="30.75" customHeight="1" x14ac:dyDescent="0.3">
      <c r="B6" s="4" t="s">
        <v>10</v>
      </c>
      <c r="C6" s="10" t="s">
        <v>19</v>
      </c>
      <c r="D6" s="11" t="s">
        <v>7</v>
      </c>
      <c r="E6" s="11">
        <v>100</v>
      </c>
      <c r="F6" s="13">
        <v>5990</v>
      </c>
      <c r="G6" s="12">
        <v>0</v>
      </c>
      <c r="H6" s="8">
        <v>0</v>
      </c>
      <c r="I6" s="9">
        <f t="shared" ref="I6:I10" si="1">H6*E6</f>
        <v>0</v>
      </c>
      <c r="J6" s="13">
        <v>5990</v>
      </c>
      <c r="K6" s="13">
        <f>J6*E6</f>
        <v>599000</v>
      </c>
    </row>
    <row r="7" spans="2:12" ht="25.5" customHeight="1" x14ac:dyDescent="0.3">
      <c r="B7" s="4">
        <v>3</v>
      </c>
      <c r="C7" s="36" t="s">
        <v>18</v>
      </c>
      <c r="D7" s="5" t="s">
        <v>8</v>
      </c>
      <c r="E7" s="5">
        <v>1</v>
      </c>
      <c r="F7" s="6">
        <v>607500</v>
      </c>
      <c r="G7" s="7">
        <v>0.19</v>
      </c>
      <c r="H7" s="8">
        <v>142500</v>
      </c>
      <c r="I7" s="6">
        <f>H7*E7</f>
        <v>142500</v>
      </c>
      <c r="J7" s="6">
        <v>750000</v>
      </c>
      <c r="K7" s="14">
        <f t="shared" si="0"/>
        <v>750000</v>
      </c>
    </row>
    <row r="8" spans="2:12" ht="14.25" customHeight="1" x14ac:dyDescent="0.3">
      <c r="B8" s="4">
        <v>4</v>
      </c>
      <c r="C8" s="15" t="s">
        <v>20</v>
      </c>
      <c r="D8" s="11" t="s">
        <v>6</v>
      </c>
      <c r="E8" s="11">
        <v>60</v>
      </c>
      <c r="F8" s="16">
        <v>2430</v>
      </c>
      <c r="G8" s="12">
        <v>0.19</v>
      </c>
      <c r="H8" s="16">
        <v>570</v>
      </c>
      <c r="I8" s="16">
        <f>H8*E8</f>
        <v>34200</v>
      </c>
      <c r="J8" s="17">
        <v>3000</v>
      </c>
      <c r="K8" s="17">
        <f t="shared" si="0"/>
        <v>180000</v>
      </c>
    </row>
    <row r="9" spans="2:12" ht="26.25" customHeight="1" x14ac:dyDescent="0.3">
      <c r="B9" s="18">
        <v>5</v>
      </c>
      <c r="C9" s="19" t="s">
        <v>21</v>
      </c>
      <c r="D9" s="20" t="s">
        <v>6</v>
      </c>
      <c r="E9" s="20">
        <v>10</v>
      </c>
      <c r="F9" s="21">
        <v>6480</v>
      </c>
      <c r="G9" s="22">
        <v>0.19</v>
      </c>
      <c r="H9" s="21">
        <v>1520</v>
      </c>
      <c r="I9" s="21">
        <f>H9*E9</f>
        <v>15200</v>
      </c>
      <c r="J9" s="23">
        <v>8000</v>
      </c>
      <c r="K9" s="24">
        <f t="shared" si="0"/>
        <v>80000</v>
      </c>
    </row>
    <row r="10" spans="2:12" ht="16.5" customHeight="1" x14ac:dyDescent="0.3">
      <c r="B10" s="18">
        <v>6</v>
      </c>
      <c r="C10" s="19" t="s">
        <v>22</v>
      </c>
      <c r="D10" s="20" t="s">
        <v>7</v>
      </c>
      <c r="E10" s="20">
        <v>1</v>
      </c>
      <c r="F10" s="21">
        <v>72900</v>
      </c>
      <c r="G10" s="22">
        <v>0.19</v>
      </c>
      <c r="H10" s="21">
        <v>17100</v>
      </c>
      <c r="I10" s="21">
        <f t="shared" si="1"/>
        <v>17100</v>
      </c>
      <c r="J10" s="25">
        <v>90000</v>
      </c>
      <c r="K10" s="24">
        <f t="shared" si="0"/>
        <v>90000</v>
      </c>
    </row>
    <row r="11" spans="2:12" ht="27.75" customHeight="1" x14ac:dyDescent="0.3">
      <c r="B11" s="18">
        <v>7</v>
      </c>
      <c r="C11" s="37" t="s">
        <v>23</v>
      </c>
      <c r="D11" s="5" t="s">
        <v>7</v>
      </c>
      <c r="E11" s="5">
        <v>1</v>
      </c>
      <c r="F11" s="6">
        <v>538650</v>
      </c>
      <c r="G11" s="38">
        <v>0.19</v>
      </c>
      <c r="H11" s="6">
        <v>126350</v>
      </c>
      <c r="I11" s="6">
        <f>H11*E11</f>
        <v>126350</v>
      </c>
      <c r="J11" s="6">
        <v>665000</v>
      </c>
      <c r="K11" s="39">
        <f>J11*E11</f>
        <v>665000</v>
      </c>
      <c r="L11" s="41"/>
    </row>
    <row r="12" spans="2:12" ht="27.75" customHeight="1" x14ac:dyDescent="0.3">
      <c r="B12" s="18">
        <v>8</v>
      </c>
      <c r="C12" s="37" t="s">
        <v>32</v>
      </c>
      <c r="D12" s="5" t="s">
        <v>7</v>
      </c>
      <c r="E12" s="5">
        <v>1</v>
      </c>
      <c r="F12" s="6">
        <v>862650</v>
      </c>
      <c r="G12" s="38">
        <v>0.19</v>
      </c>
      <c r="H12" s="6">
        <v>202350</v>
      </c>
      <c r="I12" s="6">
        <f>H12*E12</f>
        <v>202350</v>
      </c>
      <c r="J12" s="6">
        <v>1065000</v>
      </c>
      <c r="K12" s="39">
        <f>J12*E12</f>
        <v>1065000</v>
      </c>
      <c r="L12" s="41"/>
    </row>
    <row r="13" spans="2:12" ht="37.5" customHeight="1" x14ac:dyDescent="0.3">
      <c r="B13" s="18">
        <v>9</v>
      </c>
      <c r="C13" s="37" t="s">
        <v>26</v>
      </c>
      <c r="D13" s="5" t="s">
        <v>7</v>
      </c>
      <c r="E13" s="5">
        <v>1</v>
      </c>
      <c r="F13" s="42">
        <v>1215000</v>
      </c>
      <c r="G13" s="43">
        <v>0.19</v>
      </c>
      <c r="H13" s="42">
        <v>285000</v>
      </c>
      <c r="I13" s="42">
        <f t="shared" ref="I13" si="2">H13*E13</f>
        <v>285000</v>
      </c>
      <c r="J13" s="44">
        <v>1500000</v>
      </c>
      <c r="K13" s="45">
        <f>J13*E13</f>
        <v>1500000</v>
      </c>
    </row>
    <row r="14" spans="2:12" ht="15" customHeight="1" x14ac:dyDescent="0.3">
      <c r="B14" s="50" t="s">
        <v>25</v>
      </c>
      <c r="C14" s="51"/>
      <c r="D14" s="51"/>
      <c r="E14" s="51"/>
      <c r="F14" s="51"/>
      <c r="G14" s="51"/>
      <c r="H14" s="51"/>
      <c r="I14" s="51"/>
      <c r="J14" s="51"/>
      <c r="K14" s="52"/>
    </row>
    <row r="15" spans="2:12" ht="72.75" customHeight="1" x14ac:dyDescent="0.3">
      <c r="B15" s="26">
        <v>10</v>
      </c>
      <c r="C15" s="27" t="s">
        <v>28</v>
      </c>
      <c r="D15" s="28" t="s">
        <v>24</v>
      </c>
      <c r="E15" s="29">
        <v>2</v>
      </c>
      <c r="F15" s="30">
        <v>2156220</v>
      </c>
      <c r="G15" s="40">
        <v>0.19</v>
      </c>
      <c r="H15" s="30">
        <v>505780</v>
      </c>
      <c r="I15" s="30">
        <f>H15*E15</f>
        <v>1011560</v>
      </c>
      <c r="J15" s="31">
        <v>2662000</v>
      </c>
      <c r="K15" s="32">
        <f>J15*E15</f>
        <v>5324000</v>
      </c>
    </row>
    <row r="16" spans="2:12" ht="72" customHeight="1" x14ac:dyDescent="0.3">
      <c r="B16" s="26">
        <v>11</v>
      </c>
      <c r="C16" s="27" t="s">
        <v>29</v>
      </c>
      <c r="D16" s="28" t="s">
        <v>24</v>
      </c>
      <c r="E16" s="29">
        <v>2</v>
      </c>
      <c r="F16" s="30">
        <v>2156220</v>
      </c>
      <c r="G16" s="40">
        <v>0.19</v>
      </c>
      <c r="H16" s="30">
        <v>505780</v>
      </c>
      <c r="I16" s="30">
        <f t="shared" ref="I16:I18" si="3">H16*E16</f>
        <v>1011560</v>
      </c>
      <c r="J16" s="31">
        <v>2662000</v>
      </c>
      <c r="K16" s="35">
        <f>J16*E16</f>
        <v>5324000</v>
      </c>
    </row>
    <row r="17" spans="1:11" ht="73.5" customHeight="1" x14ac:dyDescent="0.3">
      <c r="B17" s="26">
        <v>12</v>
      </c>
      <c r="C17" s="27" t="s">
        <v>30</v>
      </c>
      <c r="D17" s="28" t="s">
        <v>24</v>
      </c>
      <c r="E17" s="29">
        <v>2</v>
      </c>
      <c r="F17" s="30">
        <v>2156220</v>
      </c>
      <c r="G17" s="40">
        <v>0.19</v>
      </c>
      <c r="H17" s="30">
        <v>505780</v>
      </c>
      <c r="I17" s="30">
        <f t="shared" si="3"/>
        <v>1011560</v>
      </c>
      <c r="J17" s="31">
        <v>2662000</v>
      </c>
      <c r="K17" s="35">
        <f>J17*E17</f>
        <v>5324000</v>
      </c>
    </row>
    <row r="18" spans="1:11" ht="72.75" customHeight="1" x14ac:dyDescent="0.3">
      <c r="B18" s="26">
        <v>13</v>
      </c>
      <c r="C18" s="27" t="s">
        <v>31</v>
      </c>
      <c r="D18" s="28" t="s">
        <v>24</v>
      </c>
      <c r="E18" s="29">
        <v>2</v>
      </c>
      <c r="F18" s="30">
        <v>2156220</v>
      </c>
      <c r="G18" s="40">
        <v>0.19</v>
      </c>
      <c r="H18" s="30">
        <v>505780</v>
      </c>
      <c r="I18" s="30">
        <f t="shared" si="3"/>
        <v>1011560</v>
      </c>
      <c r="J18" s="31">
        <v>2662000</v>
      </c>
      <c r="K18" s="35">
        <f>J18*E18</f>
        <v>5324000</v>
      </c>
    </row>
    <row r="19" spans="1:11" ht="13.5" customHeight="1" x14ac:dyDescent="0.3">
      <c r="B19" s="53" t="s">
        <v>15</v>
      </c>
      <c r="C19" s="54"/>
      <c r="D19" s="54"/>
      <c r="E19" s="54"/>
      <c r="F19" s="54"/>
      <c r="G19" s="54"/>
      <c r="H19" s="54"/>
      <c r="I19" s="54"/>
      <c r="J19" s="55"/>
      <c r="K19" s="33">
        <f>K21-K20</f>
        <v>22793810</v>
      </c>
    </row>
    <row r="20" spans="1:11" ht="15" customHeight="1" x14ac:dyDescent="0.3">
      <c r="B20" s="56" t="s">
        <v>17</v>
      </c>
      <c r="C20" s="56"/>
      <c r="D20" s="56"/>
      <c r="E20" s="56"/>
      <c r="F20" s="56"/>
      <c r="G20" s="56"/>
      <c r="H20" s="56"/>
      <c r="I20" s="56"/>
      <c r="J20" s="56"/>
      <c r="K20" s="34">
        <f>I5+I7+I8+I9+I10+I11+I12+I13+I15+I16+I17+I18</f>
        <v>5206190</v>
      </c>
    </row>
    <row r="21" spans="1:11" ht="16.5" thickBot="1" x14ac:dyDescent="0.35">
      <c r="B21" s="57" t="s">
        <v>4</v>
      </c>
      <c r="C21" s="57"/>
      <c r="D21" s="57"/>
      <c r="E21" s="57"/>
      <c r="F21" s="57"/>
      <c r="G21" s="57"/>
      <c r="H21" s="57"/>
      <c r="I21" s="57"/>
      <c r="J21" s="57"/>
      <c r="K21" s="58">
        <f>K5+K6+K7+K8+K9+K10+K11+K12+K13+K15+K16+K17+K18</f>
        <v>28000000</v>
      </c>
    </row>
    <row r="22" spans="1:11" ht="45.75" customHeight="1" x14ac:dyDescent="0.3">
      <c r="A22" s="59"/>
      <c r="B22" s="60"/>
      <c r="C22" s="61" t="s">
        <v>35</v>
      </c>
      <c r="D22" s="61"/>
      <c r="E22" s="61"/>
      <c r="F22" s="61"/>
      <c r="G22" s="61"/>
      <c r="H22" s="61"/>
      <c r="I22" s="61"/>
      <c r="J22" s="61"/>
      <c r="K22" s="62"/>
    </row>
    <row r="23" spans="1:11" x14ac:dyDescent="0.3">
      <c r="A23" s="63"/>
      <c r="B23" s="64" t="s">
        <v>36</v>
      </c>
      <c r="C23" s="64"/>
      <c r="D23" s="65"/>
      <c r="E23" s="65"/>
      <c r="F23" s="65"/>
      <c r="G23" s="64" t="s">
        <v>34</v>
      </c>
      <c r="H23" s="64"/>
      <c r="I23" s="64"/>
      <c r="J23" s="64"/>
      <c r="K23" s="66"/>
    </row>
    <row r="24" spans="1:11" ht="66" customHeight="1" thickBot="1" x14ac:dyDescent="0.35">
      <c r="A24" s="67" t="s">
        <v>37</v>
      </c>
      <c r="B24" s="68"/>
      <c r="C24" s="68"/>
      <c r="D24" s="68"/>
      <c r="E24" s="68"/>
      <c r="F24" s="68"/>
      <c r="G24" s="68"/>
      <c r="H24" s="68"/>
      <c r="I24" s="68"/>
      <c r="J24" s="68"/>
      <c r="K24" s="69"/>
    </row>
    <row r="29" spans="1:11" x14ac:dyDescent="0.3">
      <c r="K29" s="41"/>
    </row>
  </sheetData>
  <mergeCells count="11">
    <mergeCell ref="B1:K1"/>
    <mergeCell ref="B23:C23"/>
    <mergeCell ref="C22:K22"/>
    <mergeCell ref="G23:J23"/>
    <mergeCell ref="A24:K24"/>
    <mergeCell ref="B21:J21"/>
    <mergeCell ref="B2:K2"/>
    <mergeCell ref="B4:K4"/>
    <mergeCell ref="B14:K14"/>
    <mergeCell ref="B19:J19"/>
    <mergeCell ref="B20:J20"/>
  </mergeCells>
  <pageMargins left="0.70866141732283472" right="0.70866141732283472" top="0.74803149606299213" bottom="0.74803149606299213" header="0.31496062992125984" footer="0.31496062992125984"/>
  <pageSetup scale="90"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Numero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DQ2030LA</cp:lastModifiedBy>
  <cp:lastPrinted>2022-03-30T15:22:11Z</cp:lastPrinted>
  <dcterms:created xsi:type="dcterms:W3CDTF">2021-11-23T15:35:42Z</dcterms:created>
  <dcterms:modified xsi:type="dcterms:W3CDTF">2022-06-24T04:51:43Z</dcterms:modified>
</cp:coreProperties>
</file>