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DQ2030LA\Desktop\"/>
    </mc:Choice>
  </mc:AlternateContent>
  <xr:revisionPtr revIDLastSave="0" documentId="8_{640DC1DA-B203-457F-A890-04847894ABDE}" xr6:coauthVersionLast="47" xr6:coauthVersionMax="47" xr10:uidLastSave="{00000000-0000-0000-0000-000000000000}"/>
  <bookViews>
    <workbookView xWindow="-120" yWindow="-120" windowWidth="20730" windowHeight="11040" activeTab="1" xr2:uid="{00000000-000D-0000-FFFF-FFFF00000000}"/>
  </bookViews>
  <sheets>
    <sheet name="Hoja1"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6" i="2" l="1"/>
  <c r="F8" i="2"/>
  <c r="F9" i="2"/>
  <c r="F11" i="2"/>
  <c r="F7" i="2"/>
  <c r="F34" i="2"/>
  <c r="F35" i="2"/>
  <c r="F36" i="2"/>
  <c r="F37" i="2"/>
  <c r="F38" i="2"/>
  <c r="F39" i="2"/>
  <c r="F33" i="2"/>
  <c r="F18" i="2"/>
  <c r="F19" i="2"/>
  <c r="F21" i="2"/>
  <c r="F22" i="2"/>
  <c r="F23" i="2"/>
  <c r="F24" i="2"/>
  <c r="F25" i="2"/>
  <c r="F26" i="2"/>
  <c r="F27" i="2"/>
  <c r="F28" i="2"/>
  <c r="F17" i="2"/>
  <c r="H39" i="2" l="1"/>
  <c r="H7" i="2"/>
  <c r="H34" i="2" l="1"/>
  <c r="H38" i="2" l="1"/>
  <c r="H37" i="2"/>
  <c r="H33" i="2"/>
  <c r="H32" i="2"/>
  <c r="H28" i="2"/>
  <c r="H27" i="2"/>
  <c r="H25" i="2"/>
  <c r="H24" i="2"/>
  <c r="H23" i="2"/>
  <c r="H22" i="2"/>
  <c r="H21" i="2"/>
  <c r="H19" i="2"/>
  <c r="H18" i="2"/>
  <c r="H17" i="2"/>
  <c r="H16" i="2"/>
  <c r="H11" i="2"/>
  <c r="H9" i="2"/>
  <c r="H8" i="2"/>
  <c r="H29" i="2" l="1"/>
  <c r="H12" i="2"/>
  <c r="H40" i="2"/>
  <c r="H41" i="2" l="1"/>
  <c r="E6" i="1"/>
  <c r="E8" i="1"/>
  <c r="E9" i="1"/>
  <c r="E5" i="1"/>
  <c r="E26" i="1"/>
  <c r="E32" i="1"/>
  <c r="E35" i="1"/>
  <c r="E36" i="1"/>
  <c r="E37" i="1"/>
  <c r="E31" i="1"/>
  <c r="E25" i="1"/>
  <c r="E15" i="1"/>
  <c r="E16" i="1"/>
  <c r="E17" i="1"/>
  <c r="E19" i="1"/>
  <c r="E20" i="1"/>
  <c r="E21" i="1"/>
  <c r="E22" i="1"/>
  <c r="E23" i="1"/>
  <c r="E24" i="1"/>
  <c r="E27" i="1"/>
  <c r="E14" i="1"/>
  <c r="E10" i="1" l="1"/>
  <c r="E39" i="1"/>
  <c r="E41" i="1" s="1"/>
  <c r="E28" i="1"/>
</calcChain>
</file>

<file path=xl/sharedStrings.xml><?xml version="1.0" encoding="utf-8"?>
<sst xmlns="http://schemas.openxmlformats.org/spreadsheetml/2006/main" count="115" uniqueCount="82">
  <si>
    <t xml:space="preserve">MESA VICTIMAS SESION EXTRAORDINARIA </t>
  </si>
  <si>
    <t xml:space="preserve">SONIDO </t>
  </si>
  <si>
    <t xml:space="preserve">PUNTO CAFETERIA </t>
  </si>
  <si>
    <t>CANT</t>
  </si>
  <si>
    <t xml:space="preserve">GLOBAL </t>
  </si>
  <si>
    <t xml:space="preserve">EVENTO CONMEMORACION DIA DE LAS VICTIMAS </t>
  </si>
  <si>
    <t xml:space="preserve">AYUDAS AUDIOVISUALES </t>
  </si>
  <si>
    <t xml:space="preserve">LUGAR </t>
  </si>
  <si>
    <t xml:space="preserve">INVITACIONES </t>
  </si>
  <si>
    <t xml:space="preserve">MAESTRO CEREMONIA </t>
  </si>
  <si>
    <t>GLOBAL</t>
  </si>
  <si>
    <t xml:space="preserve">20 SEPTIEMBRE 2022 RECONOCIMEINTO DE LAS VICTIMAS </t>
  </si>
  <si>
    <t xml:space="preserve">HIDRATACION </t>
  </si>
  <si>
    <t>SONIDO</t>
  </si>
  <si>
    <t xml:space="preserve">SILLAS </t>
  </si>
  <si>
    <t xml:space="preserve">CENA </t>
  </si>
  <si>
    <t xml:space="preserve">MATERIALES </t>
  </si>
  <si>
    <t xml:space="preserve">TRES LOGISTICOS </t>
  </si>
  <si>
    <t>Garantizar los protocolos de bioseguridad durante el evento (los participantes deben contar con elementos de protección personal (tapabocas, lavado de manos, el uso de gel antibacterial, alcohol antiséptico al 70%)</t>
  </si>
  <si>
    <t>Garantizar hidratación: bolsas de agua de 350 ml durante el desarrollo de cada una de las actividades</t>
  </si>
  <si>
    <t>ALQUILER E INSTALACION DE CARPAS: Alquiler e instalación en sitio de carpas tipo kiosko de 4X4</t>
  </si>
  <si>
    <t>ALQUILER E INSTALACION DE SONIDO: Servicio de sonido (equipo de amplificación de audio: es un sistema de audio debidamente equilibrado en vatios, los cuales han sido debidamente distribuidos desde los power hasta las bocinas, para lograr el máximo rendimiento posible del sistema. El equipo de amplificación de audio debe ser de 7000 vatios de potencia, con 4 cabinas de amplificación, 5 micrófonos inalámbricos, 2 micrófonos de cable con servicio de operación incluida, mezclador para micrófonos</t>
  </si>
  <si>
    <t xml:space="preserve">11 DE AGOSTO 2022 </t>
  </si>
  <si>
    <t xml:space="preserve">RECONOCIMIENTO </t>
  </si>
  <si>
    <t xml:space="preserve">REFRIGERIO   </t>
  </si>
  <si>
    <t xml:space="preserve">ALMUERZO TIPO BUFFET ( Carne asada, papa, yuca, tungo, ayaca, morcilla y guacamole: </t>
  </si>
  <si>
    <t xml:space="preserve">DECORACION Y ADECUACION SITIO </t>
  </si>
  <si>
    <t xml:space="preserve">SILLETERIA (sillas palsticas ) </t>
  </si>
  <si>
    <t xml:space="preserve">MESAS  ( palsticas ) </t>
  </si>
  <si>
    <t>HIDRATACION ( Garantizar hidratación: bolsas de agua de 350 ml durante el desarrollo de cada una de las actividades</t>
  </si>
  <si>
    <t>AYDUAS AUDIVISUALES ( video bean , computador, pantalla.</t>
  </si>
  <si>
    <t>REFRIGERIO ( Suministro de refrigerios tipo industrializado, el cual consiste en un producto solido tipo ponqué y una bebida industrializada tipo gaseosa no alcohólica. Para el día de la capacitación a los jurados.</t>
  </si>
  <si>
    <t xml:space="preserve">SILLAS ( sillas plasticas ) </t>
  </si>
  <si>
    <t>MAESTRO CEREMONIA ( Garantizar la presentación de un (1) exponente de narrativa popular (presentador o maestro de ceremonia) quien acompañará en la realizacion del evento  durante la duracion del mismo, realizando intervenciones de animacion y presentacion de los actos protocolarios. El exponente deberá acreditar experiencia en la presentación de mínimo tres (3) eventos culturales y artísticos</t>
  </si>
  <si>
    <t xml:space="preserve">TRES LOGISTICOS  (Garantizar 3 personas, para cubrir toda la logistica que sea necesaria.  </t>
  </si>
  <si>
    <t>HIDRATACION (  Garantizar hidratación: bolsas de agua de 300 ml durante el desarrollo de cada una de las actividades</t>
  </si>
  <si>
    <t>MAESTRO CEREMONIA ( ( Garantizar la presentación de un (1) exponente de narrativa popular (presentador o maestro de ceremonia) quien acompañará en la realizacion del evento  durante la duracion del mismo, realizando intervenciones de animacion y presentacion de los actos protocolarios. El exponente deberá acreditar experiencia en la presentación de mínimo tres (3) eventos culturales y artísticos</t>
  </si>
  <si>
    <t xml:space="preserve">ITEM </t>
  </si>
  <si>
    <t xml:space="preserve">DETALLE </t>
  </si>
  <si>
    <t xml:space="preserve">V.UNITARIO </t>
  </si>
  <si>
    <t xml:space="preserve">V.TOTAL </t>
  </si>
  <si>
    <t xml:space="preserve">LUGAR ( Alquiler sitio con capacidad para 200 perosnas , bien ambientado. </t>
  </si>
  <si>
    <t xml:space="preserve">CANT </t>
  </si>
  <si>
    <t>TOTAL</t>
  </si>
  <si>
    <t xml:space="preserve">TOTAL </t>
  </si>
  <si>
    <t xml:space="preserve">SONIDO   ( SONIDO  ALQUILER E INSTALACION DE SONIDO: Servicio de sonido (equipo de amplificación de audio: es un sistema de audio debidamente equilibrado en vatios, los cuales han sido debidamente distribuidos desde los power hasta las bocinas, para lograr el máximo rendimiento posible del sistema. El equipo de amplificación de sonido debe ser de 3500 vatios de potencia, con, 1 micrófonos de cable y 1 inhalambrico  con servicio de operación incluida. </t>
  </si>
  <si>
    <t>REFRIGERIO ( Suministro de refrigerios tipo ensalada de frutas, y/o empanada con jugo natueral, pastel de yuca, jugo natural)</t>
  </si>
  <si>
    <t>REFRIGERIO   (Suministro de refrigerios tipo sandwich de pollo, y bebida natural)</t>
  </si>
  <si>
    <t>ALMUERZO( garantizar suministro de almuerzos tipo carne en viste, pollo,cerdo  arroz, papa, ensalda y sopa )</t>
  </si>
  <si>
    <t xml:space="preserve">MESA VICTIMAS SESIONES ORDINARIAS Y EXTRAORDINARIAS  </t>
  </si>
  <si>
    <t xml:space="preserve">18  DE AGOSTO 2022 </t>
  </si>
  <si>
    <t xml:space="preserve">AMBIENTACION  Y ADECUACION SITIO </t>
  </si>
  <si>
    <t xml:space="preserve">INVITACIONES ( impresión y diseño tarjeta  de invitacion al evento) </t>
  </si>
  <si>
    <t xml:space="preserve">PUNTO CAFETERIA ( Punto caliente consta de greca y/termo con aroatica, tinto y agua) </t>
  </si>
  <si>
    <t xml:space="preserve">RECONOCIMIENTO ( diseño y edicion de pergamino reconociemiento </t>
  </si>
  <si>
    <t xml:space="preserve">SUB-TOTAL </t>
  </si>
  <si>
    <t xml:space="preserve">PUBLICIDAD EN VALLA  VERTICAL PARA CALLE ( Diseño e impresion e instlacion de valla vertical con memoria historica de las victimas en el municipio de Hato Corozal  Casanare) </t>
  </si>
  <si>
    <t xml:space="preserve">CENA (puchuga gratinada, arroz verde,pure de papa y ensalada tropical y postre) </t>
  </si>
  <si>
    <t>ELIECER ALBARRACIN RIVERA NIT 74812655-8</t>
  </si>
  <si>
    <t xml:space="preserve">IVA </t>
  </si>
  <si>
    <t>IVA</t>
  </si>
  <si>
    <t>V.IVA</t>
  </si>
  <si>
    <t xml:space="preserve">EXCENTO </t>
  </si>
  <si>
    <t>IVA 8 %</t>
  </si>
  <si>
    <t>IVA 19   %</t>
  </si>
  <si>
    <t>V.IVA UNIT.</t>
  </si>
  <si>
    <t xml:space="preserve">VT.IVA </t>
  </si>
  <si>
    <t>ALMUERZO TIPO BUFFET ( Carne asada, papa, yuca, tungo, ayaca, morcilla y guacamole y bebida.)</t>
  </si>
  <si>
    <t xml:space="preserve">4 horas </t>
  </si>
  <si>
    <t xml:space="preserve">3 horas </t>
  </si>
  <si>
    <t>ALCALDIA HATO COROZAL CASANARE</t>
  </si>
  <si>
    <t>SECETARIA GENERAL Y DE GOBIERNO</t>
  </si>
  <si>
    <t>PRESUPUESTO OFICIAL</t>
  </si>
  <si>
    <t>GARANTIZAR LA CONMEMORACION A LAS MESAS DE PARTICIPACION DE VICTIMAS Y LA REALIZACION DEL DIA INTERNACIONAL DE LA DESAPARICION FORZADA EN EL MUNICIPIO DE HATO COROZAL-CASANARE</t>
  </si>
  <si>
    <t>NIT.800012638-2</t>
  </si>
  <si>
    <t>Profesional de apoyo S.G.G.</t>
  </si>
  <si>
    <t>JULIETH GISSELA BERNAL RINCON</t>
  </si>
  <si>
    <t>Secretaria General y de Gobierno</t>
  </si>
  <si>
    <t>ELABORO.  ROSMIRA SAAVEDRA VELA</t>
  </si>
  <si>
    <t xml:space="preserve">Calle 12 No. 8-13, Despacho 3508331834 – Gobierno 3507960108. Palacio Municipal -  Código postal: 852010 </t>
  </si>
  <si>
    <t>Página Web: www.hatocorozal-casanare.gov.co E-mail: gobierno@hatocorozal-casanare.gov.co</t>
  </si>
  <si>
    <t>Hato Corozal-Casanare “Alto y Sostenible”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</si>
</sst>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2" x14ac:knownFonts="1">
    <font>
      <sz val="11"/>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7"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8">
    <xf numFmtId="0" fontId="0" fillId="0" borderId="0" xfId="0"/>
    <xf numFmtId="0" fontId="1" fillId="0" borderId="0" xfId="0" applyFont="1"/>
    <xf numFmtId="16" fontId="1" fillId="0" borderId="0" xfId="0" applyNumberFormat="1" applyFont="1"/>
    <xf numFmtId="164" fontId="0" fillId="0" borderId="0" xfId="0" applyNumberFormat="1"/>
    <xf numFmtId="0" fontId="0" fillId="0" borderId="0" xfId="0" applyAlignment="1">
      <alignment wrapText="1"/>
    </xf>
    <xf numFmtId="0" fontId="0" fillId="0" borderId="0" xfId="0" applyAlignment="1">
      <alignment horizontal="center"/>
    </xf>
    <xf numFmtId="0" fontId="0" fillId="0" borderId="1" xfId="0" applyBorder="1"/>
    <xf numFmtId="0" fontId="1" fillId="0" borderId="1" xfId="0" applyFont="1" applyBorder="1"/>
    <xf numFmtId="16" fontId="1" fillId="0" borderId="1" xfId="0" applyNumberFormat="1" applyFont="1" applyBorder="1"/>
    <xf numFmtId="0" fontId="1" fillId="2" borderId="1" xfId="0" applyFont="1" applyFill="1" applyBorder="1"/>
    <xf numFmtId="0" fontId="0" fillId="3" borderId="0" xfId="0" applyFill="1"/>
    <xf numFmtId="0" fontId="1" fillId="3" borderId="0" xfId="0" applyFont="1" applyFill="1"/>
    <xf numFmtId="0" fontId="1" fillId="3" borderId="1" xfId="0" applyFont="1" applyFill="1" applyBorder="1"/>
    <xf numFmtId="0" fontId="0" fillId="3" borderId="1" xfId="0" applyFill="1" applyBorder="1"/>
    <xf numFmtId="0" fontId="0" fillId="3" borderId="1" xfId="0" applyFill="1" applyBorder="1" applyAlignment="1">
      <alignment wrapText="1"/>
    </xf>
    <xf numFmtId="164" fontId="0" fillId="3" borderId="1" xfId="0" applyNumberFormat="1" applyFill="1" applyBorder="1"/>
    <xf numFmtId="0" fontId="0" fillId="4" borderId="1" xfId="0" applyFill="1" applyBorder="1"/>
    <xf numFmtId="0" fontId="0" fillId="2" borderId="1" xfId="0" applyFill="1" applyBorder="1"/>
    <xf numFmtId="0" fontId="0" fillId="2" borderId="1" xfId="0" applyFill="1" applyBorder="1" applyAlignment="1">
      <alignment wrapText="1"/>
    </xf>
    <xf numFmtId="164" fontId="0" fillId="2" borderId="1" xfId="0" applyNumberFormat="1" applyFill="1" applyBorder="1"/>
    <xf numFmtId="0" fontId="0" fillId="2" borderId="1" xfId="0" applyFill="1" applyBorder="1" applyAlignment="1">
      <alignment horizontal="center" wrapText="1"/>
    </xf>
    <xf numFmtId="0" fontId="1" fillId="4" borderId="1" xfId="0" applyFont="1" applyFill="1" applyBorder="1"/>
    <xf numFmtId="0" fontId="0" fillId="4" borderId="1" xfId="0" applyFill="1" applyBorder="1" applyAlignment="1">
      <alignment wrapText="1"/>
    </xf>
    <xf numFmtId="164" fontId="0" fillId="4" borderId="1" xfId="0" applyNumberFormat="1" applyFill="1" applyBorder="1"/>
    <xf numFmtId="164" fontId="1" fillId="3" borderId="1" xfId="0" applyNumberFormat="1" applyFont="1" applyFill="1" applyBorder="1"/>
    <xf numFmtId="164" fontId="1" fillId="2" borderId="1" xfId="0" applyNumberFormat="1" applyFont="1" applyFill="1" applyBorder="1"/>
    <xf numFmtId="164" fontId="1" fillId="4" borderId="1" xfId="0" applyNumberFormat="1" applyFont="1" applyFill="1" applyBorder="1"/>
    <xf numFmtId="0" fontId="0" fillId="4" borderId="1" xfId="0" applyFill="1" applyBorder="1" applyAlignment="1">
      <alignment horizontal="center" wrapText="1"/>
    </xf>
    <xf numFmtId="0" fontId="1" fillId="3" borderId="1" xfId="0" applyFont="1" applyFill="1" applyBorder="1" applyAlignment="1">
      <alignment wrapText="1"/>
    </xf>
    <xf numFmtId="0" fontId="0" fillId="3" borderId="1" xfId="0" applyFont="1" applyFill="1" applyBorder="1"/>
    <xf numFmtId="164" fontId="0" fillId="3" borderId="1" xfId="0" applyNumberFormat="1" applyFont="1" applyFill="1" applyBorder="1"/>
    <xf numFmtId="0" fontId="0" fillId="4" borderId="1" xfId="0" applyFill="1" applyBorder="1" applyAlignment="1"/>
    <xf numFmtId="164" fontId="1" fillId="0" borderId="1" xfId="0" applyNumberFormat="1" applyFont="1" applyBorder="1"/>
    <xf numFmtId="164" fontId="1" fillId="5" borderId="1" xfId="0" applyNumberFormat="1" applyFont="1" applyFill="1" applyBorder="1"/>
    <xf numFmtId="164" fontId="0" fillId="4" borderId="5" xfId="0" applyNumberFormat="1" applyFont="1" applyFill="1" applyBorder="1"/>
    <xf numFmtId="0" fontId="0" fillId="3" borderId="1" xfId="0" applyFont="1" applyFill="1" applyBorder="1" applyAlignment="1">
      <alignment horizontal="center"/>
    </xf>
    <xf numFmtId="0" fontId="0" fillId="3" borderId="1" xfId="0" applyFill="1" applyBorder="1" applyAlignment="1">
      <alignment horizontal="center"/>
    </xf>
    <xf numFmtId="0" fontId="0" fillId="2" borderId="1" xfId="0" applyFill="1" applyBorder="1" applyAlignment="1">
      <alignment horizontal="center"/>
    </xf>
    <xf numFmtId="0" fontId="0" fillId="4" borderId="1" xfId="0" applyFill="1" applyBorder="1" applyAlignment="1">
      <alignment horizontal="center"/>
    </xf>
    <xf numFmtId="0" fontId="1" fillId="2" borderId="2" xfId="0" applyFont="1" applyFill="1" applyBorder="1" applyAlignment="1">
      <alignment horizontal="center" wrapText="1"/>
    </xf>
    <xf numFmtId="0" fontId="1" fillId="2" borderId="4" xfId="0" applyFont="1" applyFill="1" applyBorder="1" applyAlignment="1">
      <alignment horizontal="center"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4" borderId="2" xfId="0" applyFont="1" applyFill="1" applyBorder="1" applyAlignment="1">
      <alignment horizontal="left" wrapText="1"/>
    </xf>
    <xf numFmtId="0" fontId="1" fillId="4" borderId="3" xfId="0" applyFont="1" applyFill="1" applyBorder="1" applyAlignment="1">
      <alignment horizontal="left" wrapText="1"/>
    </xf>
    <xf numFmtId="0" fontId="1" fillId="4" borderId="4" xfId="0" applyFont="1" applyFill="1" applyBorder="1" applyAlignment="1">
      <alignment horizontal="left" wrapText="1"/>
    </xf>
    <xf numFmtId="0" fontId="1" fillId="4" borderId="2" xfId="0" applyFont="1" applyFill="1" applyBorder="1" applyAlignment="1">
      <alignment horizontal="left"/>
    </xf>
    <xf numFmtId="0" fontId="1" fillId="4" borderId="3" xfId="0" applyFont="1" applyFill="1" applyBorder="1" applyAlignment="1">
      <alignment horizontal="left"/>
    </xf>
    <xf numFmtId="0" fontId="1" fillId="4" borderId="4" xfId="0" applyFont="1" applyFill="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0" fillId="0" borderId="0" xfId="0" applyAlignment="1">
      <alignment horizontal="center"/>
    </xf>
    <xf numFmtId="0" fontId="0" fillId="0" borderId="0" xfId="0" applyAlignment="1">
      <alignment horizontal="center" wrapText="1"/>
    </xf>
    <xf numFmtId="0" fontId="1" fillId="0" borderId="0" xfId="0" applyFont="1" applyAlignment="1">
      <alignment horizontal="center" wrapText="1"/>
    </xf>
    <xf numFmtId="0" fontId="0" fillId="0" borderId="1" xfId="0" applyBorder="1" applyAlignment="1">
      <alignment horizontal="center"/>
    </xf>
    <xf numFmtId="0" fontId="0" fillId="0" borderId="1" xfId="0" applyBorder="1" applyAlignment="1">
      <alignment horizontal="left"/>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0" fillId="0" borderId="4" xfId="0"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200527</xdr:colOff>
      <xdr:row>0</xdr:row>
      <xdr:rowOff>60158</xdr:rowOff>
    </xdr:from>
    <xdr:to>
      <xdr:col>0</xdr:col>
      <xdr:colOff>938397</xdr:colOff>
      <xdr:row>3</xdr:row>
      <xdr:rowOff>348448</xdr:rowOff>
    </xdr:to>
    <xdr:pic>
      <xdr:nvPicPr>
        <xdr:cNvPr id="2" name="Imagen 1">
          <a:extLst>
            <a:ext uri="{FF2B5EF4-FFF2-40B4-BE49-F238E27FC236}">
              <a16:creationId xmlns:a16="http://schemas.microsoft.com/office/drawing/2014/main" id="{617D9DAD-05AB-87A4-574A-CF7FC9E241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527" y="60158"/>
          <a:ext cx="737870" cy="859790"/>
        </a:xfrm>
        <a:prstGeom prst="rect">
          <a:avLst/>
        </a:prstGeom>
        <a:noFill/>
      </xdr:spPr>
    </xdr:pic>
    <xdr:clientData/>
  </xdr:twoCellAnchor>
  <xdr:twoCellAnchor editAs="oneCell">
    <xdr:from>
      <xdr:col>7</xdr:col>
      <xdr:colOff>60158</xdr:colOff>
      <xdr:row>0</xdr:row>
      <xdr:rowOff>170447</xdr:rowOff>
    </xdr:from>
    <xdr:to>
      <xdr:col>7</xdr:col>
      <xdr:colOff>1032711</xdr:colOff>
      <xdr:row>3</xdr:row>
      <xdr:rowOff>531394</xdr:rowOff>
    </xdr:to>
    <xdr:pic>
      <xdr:nvPicPr>
        <xdr:cNvPr id="3" name="Imagen 2">
          <a:extLst>
            <a:ext uri="{FF2B5EF4-FFF2-40B4-BE49-F238E27FC236}">
              <a16:creationId xmlns:a16="http://schemas.microsoft.com/office/drawing/2014/main" id="{0A1C2594-F5AC-C91C-DCBD-21B5CC0D85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88342" y="170447"/>
          <a:ext cx="972553" cy="93244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41"/>
  <sheetViews>
    <sheetView showRowColHeaders="0" topLeftCell="A24" zoomScale="106" zoomScaleNormal="106" workbookViewId="0">
      <selection activeCell="C39" sqref="C39"/>
    </sheetView>
  </sheetViews>
  <sheetFormatPr baseColWidth="10" defaultRowHeight="15" x14ac:dyDescent="0.25"/>
  <cols>
    <col min="1" max="1" width="44.7109375" customWidth="1"/>
    <col min="4" max="4" width="18.140625" customWidth="1"/>
    <col min="5" max="5" width="16" customWidth="1"/>
  </cols>
  <sheetData>
    <row r="3" spans="1:5" x14ac:dyDescent="0.25">
      <c r="A3" s="1" t="s">
        <v>0</v>
      </c>
      <c r="B3" t="s">
        <v>22</v>
      </c>
    </row>
    <row r="4" spans="1:5" x14ac:dyDescent="0.25">
      <c r="B4" t="s">
        <v>3</v>
      </c>
    </row>
    <row r="5" spans="1:5" x14ac:dyDescent="0.25">
      <c r="A5" t="s">
        <v>29</v>
      </c>
      <c r="B5">
        <v>25</v>
      </c>
      <c r="D5" s="3">
        <v>600</v>
      </c>
      <c r="E5" s="3">
        <f>B5*D5</f>
        <v>15000</v>
      </c>
    </row>
    <row r="6" spans="1:5" x14ac:dyDescent="0.25">
      <c r="A6" t="s">
        <v>31</v>
      </c>
      <c r="B6">
        <v>19</v>
      </c>
      <c r="D6" s="3">
        <v>5500</v>
      </c>
      <c r="E6" s="3">
        <f t="shared" ref="E6:E9" si="0">B6*D6</f>
        <v>104500</v>
      </c>
    </row>
    <row r="7" spans="1:5" x14ac:dyDescent="0.25">
      <c r="A7" t="s">
        <v>30</v>
      </c>
      <c r="B7" t="s">
        <v>4</v>
      </c>
      <c r="D7" s="3">
        <v>300000</v>
      </c>
      <c r="E7" s="3">
        <v>300000</v>
      </c>
    </row>
    <row r="8" spans="1:5" x14ac:dyDescent="0.25">
      <c r="A8" t="s">
        <v>1</v>
      </c>
      <c r="B8">
        <v>1</v>
      </c>
      <c r="D8" s="3">
        <v>800000</v>
      </c>
      <c r="E8" s="3">
        <f t="shared" si="0"/>
        <v>800000</v>
      </c>
    </row>
    <row r="9" spans="1:5" x14ac:dyDescent="0.25">
      <c r="A9" t="s">
        <v>2</v>
      </c>
      <c r="B9">
        <v>1</v>
      </c>
      <c r="D9" s="3">
        <v>250000</v>
      </c>
      <c r="E9" s="3">
        <f t="shared" si="0"/>
        <v>250000</v>
      </c>
    </row>
    <row r="10" spans="1:5" x14ac:dyDescent="0.25">
      <c r="D10" s="3"/>
      <c r="E10" s="3">
        <f>E5+E6+E7+E8+E9</f>
        <v>1469500</v>
      </c>
    </row>
    <row r="12" spans="1:5" x14ac:dyDescent="0.25">
      <c r="A12" s="1" t="s">
        <v>5</v>
      </c>
      <c r="D12" s="2">
        <v>44803</v>
      </c>
    </row>
    <row r="14" spans="1:5" ht="45" x14ac:dyDescent="0.25">
      <c r="A14" s="4" t="s">
        <v>19</v>
      </c>
      <c r="B14">
        <v>200</v>
      </c>
      <c r="D14" s="3">
        <v>600</v>
      </c>
      <c r="E14" s="3">
        <f>B14*D14</f>
        <v>120000</v>
      </c>
    </row>
    <row r="15" spans="1:5" x14ac:dyDescent="0.25">
      <c r="A15" t="s">
        <v>24</v>
      </c>
      <c r="B15">
        <v>200</v>
      </c>
      <c r="D15" s="3">
        <v>5200</v>
      </c>
      <c r="E15" s="3">
        <f t="shared" ref="E15:E27" si="1">B15*D15</f>
        <v>1040000</v>
      </c>
    </row>
    <row r="16" spans="1:5" x14ac:dyDescent="0.25">
      <c r="A16" s="5" t="s">
        <v>25</v>
      </c>
      <c r="B16">
        <v>200</v>
      </c>
      <c r="D16" s="3">
        <v>25000</v>
      </c>
      <c r="E16" s="3">
        <f t="shared" si="1"/>
        <v>5000000</v>
      </c>
    </row>
    <row r="17" spans="1:5" x14ac:dyDescent="0.25">
      <c r="A17" t="s">
        <v>6</v>
      </c>
      <c r="B17">
        <v>1</v>
      </c>
      <c r="D17" s="3">
        <v>300000</v>
      </c>
      <c r="E17" s="3">
        <f t="shared" si="1"/>
        <v>300000</v>
      </c>
    </row>
    <row r="18" spans="1:5" x14ac:dyDescent="0.25">
      <c r="A18" t="s">
        <v>26</v>
      </c>
      <c r="B18" t="s">
        <v>10</v>
      </c>
      <c r="D18" s="3">
        <v>450000</v>
      </c>
      <c r="E18" s="3">
        <v>250000</v>
      </c>
    </row>
    <row r="19" spans="1:5" x14ac:dyDescent="0.25">
      <c r="A19" t="s">
        <v>7</v>
      </c>
      <c r="B19">
        <v>1</v>
      </c>
      <c r="D19" s="3">
        <v>500000</v>
      </c>
      <c r="E19" s="3">
        <f t="shared" si="1"/>
        <v>500000</v>
      </c>
    </row>
    <row r="20" spans="1:5" x14ac:dyDescent="0.25">
      <c r="A20" t="s">
        <v>27</v>
      </c>
      <c r="B20">
        <v>200</v>
      </c>
      <c r="D20" s="3">
        <v>2900</v>
      </c>
      <c r="E20" s="3">
        <f t="shared" si="1"/>
        <v>580000</v>
      </c>
    </row>
    <row r="21" spans="1:5" x14ac:dyDescent="0.25">
      <c r="A21" t="s">
        <v>28</v>
      </c>
      <c r="B21">
        <v>50</v>
      </c>
      <c r="D21" s="3">
        <v>7900</v>
      </c>
      <c r="E21" s="3">
        <f t="shared" si="1"/>
        <v>395000</v>
      </c>
    </row>
    <row r="22" spans="1:5" x14ac:dyDescent="0.25">
      <c r="A22" t="s">
        <v>8</v>
      </c>
      <c r="B22">
        <v>200</v>
      </c>
      <c r="D22" s="3">
        <v>4000</v>
      </c>
      <c r="E22" s="3">
        <f t="shared" si="1"/>
        <v>800000</v>
      </c>
    </row>
    <row r="23" spans="1:5" ht="177.75" customHeight="1" x14ac:dyDescent="0.25">
      <c r="A23" s="4" t="s">
        <v>21</v>
      </c>
      <c r="B23">
        <v>1</v>
      </c>
      <c r="D23" s="3">
        <v>3500000</v>
      </c>
      <c r="E23" s="3">
        <f t="shared" si="1"/>
        <v>3500000</v>
      </c>
    </row>
    <row r="24" spans="1:5" x14ac:dyDescent="0.25">
      <c r="A24" t="s">
        <v>9</v>
      </c>
      <c r="B24">
        <v>1</v>
      </c>
      <c r="D24" s="3">
        <v>1600000</v>
      </c>
      <c r="E24" s="3">
        <f t="shared" si="1"/>
        <v>1600000</v>
      </c>
    </row>
    <row r="25" spans="1:5" x14ac:dyDescent="0.25">
      <c r="A25" t="s">
        <v>17</v>
      </c>
      <c r="B25">
        <v>3</v>
      </c>
      <c r="D25" s="3">
        <v>70000</v>
      </c>
      <c r="E25" s="3">
        <f t="shared" si="1"/>
        <v>210000</v>
      </c>
    </row>
    <row r="26" spans="1:5" ht="80.25" customHeight="1" x14ac:dyDescent="0.25">
      <c r="A26" s="4" t="s">
        <v>18</v>
      </c>
      <c r="B26">
        <v>1</v>
      </c>
      <c r="D26" s="3">
        <v>600000</v>
      </c>
      <c r="E26" s="3">
        <f t="shared" si="1"/>
        <v>600000</v>
      </c>
    </row>
    <row r="27" spans="1:5" x14ac:dyDescent="0.25">
      <c r="A27" t="s">
        <v>2</v>
      </c>
      <c r="B27">
        <v>1</v>
      </c>
      <c r="D27" s="3">
        <v>200000</v>
      </c>
      <c r="E27" s="3">
        <f t="shared" si="1"/>
        <v>200000</v>
      </c>
    </row>
    <row r="28" spans="1:5" x14ac:dyDescent="0.25">
      <c r="E28" s="3">
        <f>SUM(E14:E27)</f>
        <v>15095000</v>
      </c>
    </row>
    <row r="29" spans="1:5" x14ac:dyDescent="0.25">
      <c r="A29" s="1" t="s">
        <v>11</v>
      </c>
    </row>
    <row r="31" spans="1:5" x14ac:dyDescent="0.25">
      <c r="A31" t="s">
        <v>12</v>
      </c>
      <c r="B31">
        <v>60</v>
      </c>
      <c r="D31" s="3">
        <v>600</v>
      </c>
      <c r="E31" s="3">
        <f>B31*D31</f>
        <v>36000</v>
      </c>
    </row>
    <row r="32" spans="1:5" ht="30" x14ac:dyDescent="0.25">
      <c r="A32" s="4" t="s">
        <v>20</v>
      </c>
      <c r="B32">
        <v>3</v>
      </c>
      <c r="D32" s="3">
        <v>135000</v>
      </c>
      <c r="E32" s="3">
        <f t="shared" ref="E32:E37" si="2">B32*D32</f>
        <v>405000</v>
      </c>
    </row>
    <row r="33" spans="1:5" x14ac:dyDescent="0.25">
      <c r="A33" s="4" t="s">
        <v>23</v>
      </c>
      <c r="B33">
        <v>1</v>
      </c>
      <c r="D33" s="3"/>
      <c r="E33" s="3"/>
    </row>
    <row r="34" spans="1:5" x14ac:dyDescent="0.25">
      <c r="A34" t="s">
        <v>13</v>
      </c>
      <c r="B34">
        <v>1</v>
      </c>
      <c r="D34" s="3">
        <v>1500000</v>
      </c>
      <c r="E34" s="3">
        <v>1000000</v>
      </c>
    </row>
    <row r="35" spans="1:5" x14ac:dyDescent="0.25">
      <c r="A35" t="s">
        <v>9</v>
      </c>
      <c r="B35">
        <v>1</v>
      </c>
      <c r="D35" s="3">
        <v>500000</v>
      </c>
      <c r="E35" s="3">
        <f t="shared" si="2"/>
        <v>500000</v>
      </c>
    </row>
    <row r="36" spans="1:5" x14ac:dyDescent="0.25">
      <c r="A36" t="s">
        <v>14</v>
      </c>
      <c r="B36">
        <v>40</v>
      </c>
      <c r="D36" s="3">
        <v>2900</v>
      </c>
      <c r="E36" s="3">
        <f t="shared" si="2"/>
        <v>116000</v>
      </c>
    </row>
    <row r="37" spans="1:5" x14ac:dyDescent="0.25">
      <c r="A37" t="s">
        <v>15</v>
      </c>
      <c r="B37">
        <v>60</v>
      </c>
      <c r="D37" s="3">
        <v>18000</v>
      </c>
      <c r="E37" s="3">
        <f t="shared" si="2"/>
        <v>1080000</v>
      </c>
    </row>
    <row r="38" spans="1:5" x14ac:dyDescent="0.25">
      <c r="A38" t="s">
        <v>16</v>
      </c>
      <c r="B38" t="s">
        <v>4</v>
      </c>
      <c r="D38" s="3">
        <v>500000</v>
      </c>
      <c r="E38" s="3">
        <v>350000</v>
      </c>
    </row>
    <row r="39" spans="1:5" x14ac:dyDescent="0.25">
      <c r="E39" s="3">
        <f>SUM(E31:E38)</f>
        <v>3487000</v>
      </c>
    </row>
    <row r="40" spans="1:5" x14ac:dyDescent="0.25">
      <c r="E40">
        <v>1470000</v>
      </c>
    </row>
    <row r="41" spans="1:5" x14ac:dyDescent="0.25">
      <c r="E41" s="3">
        <f>SUM(E39:E40)</f>
        <v>4957000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1"/>
  <sheetViews>
    <sheetView tabSelected="1" zoomScale="95" zoomScaleNormal="95" workbookViewId="0">
      <selection activeCell="D52" sqref="D52"/>
    </sheetView>
  </sheetViews>
  <sheetFormatPr baseColWidth="10" defaultRowHeight="15" x14ac:dyDescent="0.25"/>
  <cols>
    <col min="1" max="1" width="16.7109375" customWidth="1"/>
    <col min="2" max="2" width="58.28515625" customWidth="1"/>
    <col min="3" max="3" width="8.28515625" customWidth="1"/>
    <col min="4" max="4" width="7.85546875" customWidth="1"/>
    <col min="5" max="5" width="12.140625" hidden="1" customWidth="1"/>
    <col min="6" max="6" width="13.85546875" hidden="1" customWidth="1"/>
    <col min="7" max="8" width="16" customWidth="1"/>
  </cols>
  <sheetData>
    <row r="1" spans="1:8" x14ac:dyDescent="0.25">
      <c r="A1" s="56" t="s">
        <v>74</v>
      </c>
      <c r="B1" s="56" t="s">
        <v>70</v>
      </c>
      <c r="C1" s="56"/>
      <c r="D1" s="56"/>
      <c r="E1" s="56"/>
      <c r="F1" s="56"/>
      <c r="G1" s="56"/>
      <c r="H1" s="56"/>
    </row>
    <row r="2" spans="1:8" x14ac:dyDescent="0.25">
      <c r="A2" s="56"/>
      <c r="B2" s="56" t="s">
        <v>71</v>
      </c>
      <c r="C2" s="56"/>
      <c r="D2" s="56"/>
      <c r="E2" s="56"/>
      <c r="F2" s="56"/>
      <c r="G2" s="56"/>
      <c r="H2" s="56"/>
    </row>
    <row r="3" spans="1:8" x14ac:dyDescent="0.25">
      <c r="A3" s="56"/>
      <c r="B3" s="56" t="s">
        <v>72</v>
      </c>
      <c r="C3" s="56"/>
      <c r="D3" s="56"/>
      <c r="E3" s="56"/>
      <c r="F3" s="56"/>
      <c r="G3" s="56"/>
      <c r="H3" s="56"/>
    </row>
    <row r="4" spans="1:8" ht="51.75" customHeight="1" x14ac:dyDescent="0.25">
      <c r="A4" s="56"/>
      <c r="B4" s="58" t="s">
        <v>73</v>
      </c>
      <c r="C4" s="57"/>
      <c r="D4" s="57"/>
      <c r="E4" s="57"/>
      <c r="F4" s="57"/>
      <c r="G4" s="57"/>
      <c r="H4" s="56"/>
    </row>
    <row r="5" spans="1:8" ht="31.5" customHeight="1" x14ac:dyDescent="0.25">
      <c r="A5" s="10"/>
      <c r="B5" s="11" t="s">
        <v>49</v>
      </c>
      <c r="C5" s="10" t="s">
        <v>50</v>
      </c>
      <c r="D5" s="10"/>
      <c r="E5" s="10"/>
      <c r="F5" s="10"/>
      <c r="G5" s="39" t="s">
        <v>58</v>
      </c>
      <c r="H5" s="40"/>
    </row>
    <row r="6" spans="1:8" x14ac:dyDescent="0.25">
      <c r="A6" s="12" t="s">
        <v>37</v>
      </c>
      <c r="B6" s="12" t="s">
        <v>38</v>
      </c>
      <c r="C6" s="12" t="s">
        <v>3</v>
      </c>
      <c r="D6" s="12" t="s">
        <v>59</v>
      </c>
      <c r="E6" s="12" t="s">
        <v>65</v>
      </c>
      <c r="F6" s="12" t="s">
        <v>66</v>
      </c>
      <c r="G6" s="12" t="s">
        <v>39</v>
      </c>
      <c r="H6" s="12" t="s">
        <v>40</v>
      </c>
    </row>
    <row r="7" spans="1:8" ht="34.5" customHeight="1" x14ac:dyDescent="0.25">
      <c r="A7" s="12"/>
      <c r="B7" s="28" t="s">
        <v>48</v>
      </c>
      <c r="C7" s="29">
        <v>75</v>
      </c>
      <c r="D7" s="35">
        <v>8</v>
      </c>
      <c r="E7" s="30">
        <v>1111</v>
      </c>
      <c r="F7" s="30">
        <f>C7*E7</f>
        <v>83325</v>
      </c>
      <c r="G7" s="30">
        <v>15000</v>
      </c>
      <c r="H7" s="30">
        <f>C7*G7</f>
        <v>1125000</v>
      </c>
    </row>
    <row r="8" spans="1:8" ht="30" x14ac:dyDescent="0.25">
      <c r="A8" s="13"/>
      <c r="B8" s="14" t="s">
        <v>29</v>
      </c>
      <c r="C8" s="13">
        <v>75</v>
      </c>
      <c r="D8" s="36">
        <v>0</v>
      </c>
      <c r="E8" s="15">
        <v>0</v>
      </c>
      <c r="F8" s="30">
        <f t="shared" ref="F8:F11" si="0">C8*E8</f>
        <v>0</v>
      </c>
      <c r="G8" s="15">
        <v>500</v>
      </c>
      <c r="H8" s="15">
        <f>C8*G8</f>
        <v>37500</v>
      </c>
    </row>
    <row r="9" spans="1:8" ht="30" x14ac:dyDescent="0.25">
      <c r="A9" s="13"/>
      <c r="B9" s="14" t="s">
        <v>46</v>
      </c>
      <c r="C9" s="13">
        <v>75</v>
      </c>
      <c r="D9" s="36">
        <v>8</v>
      </c>
      <c r="E9" s="15">
        <v>385</v>
      </c>
      <c r="F9" s="30">
        <f t="shared" si="0"/>
        <v>28875</v>
      </c>
      <c r="G9" s="15">
        <v>5000</v>
      </c>
      <c r="H9" s="15">
        <f t="shared" ref="H9:H11" si="1">C9*G9</f>
        <v>375000</v>
      </c>
    </row>
    <row r="10" spans="1:8" x14ac:dyDescent="0.25">
      <c r="A10" s="13"/>
      <c r="B10" s="14" t="s">
        <v>30</v>
      </c>
      <c r="C10" s="13" t="s">
        <v>4</v>
      </c>
      <c r="D10" s="36">
        <v>19</v>
      </c>
      <c r="E10" s="15">
        <v>63865</v>
      </c>
      <c r="F10" s="30">
        <v>63865</v>
      </c>
      <c r="G10" s="15">
        <v>300000</v>
      </c>
      <c r="H10" s="15">
        <v>400000</v>
      </c>
    </row>
    <row r="11" spans="1:8" x14ac:dyDescent="0.25">
      <c r="A11" s="13"/>
      <c r="B11" s="13" t="s">
        <v>2</v>
      </c>
      <c r="C11" s="13">
        <v>1</v>
      </c>
      <c r="D11" s="36">
        <v>0</v>
      </c>
      <c r="E11" s="15">
        <v>0</v>
      </c>
      <c r="F11" s="30">
        <f t="shared" si="0"/>
        <v>0</v>
      </c>
      <c r="G11" s="15">
        <v>300000</v>
      </c>
      <c r="H11" s="15">
        <f t="shared" si="1"/>
        <v>300000</v>
      </c>
    </row>
    <row r="12" spans="1:8" x14ac:dyDescent="0.25">
      <c r="A12" s="41" t="s">
        <v>43</v>
      </c>
      <c r="B12" s="42"/>
      <c r="C12" s="42"/>
      <c r="D12" s="42"/>
      <c r="E12" s="42"/>
      <c r="F12" s="42"/>
      <c r="G12" s="43"/>
      <c r="H12" s="24">
        <f>SUM(H7:H11)</f>
        <v>2237500</v>
      </c>
    </row>
    <row r="13" spans="1:8" x14ac:dyDescent="0.25">
      <c r="A13" s="6"/>
      <c r="B13" s="6"/>
      <c r="C13" s="6"/>
      <c r="D13" s="6"/>
      <c r="E13" s="6"/>
      <c r="F13" s="6"/>
      <c r="G13" s="6"/>
      <c r="H13" s="6"/>
    </row>
    <row r="14" spans="1:8" x14ac:dyDescent="0.25">
      <c r="A14" s="6"/>
      <c r="B14" s="7" t="s">
        <v>5</v>
      </c>
      <c r="C14" s="6"/>
      <c r="D14" s="6"/>
      <c r="E14" s="6"/>
      <c r="F14" s="6"/>
      <c r="G14" s="8">
        <v>44803</v>
      </c>
      <c r="H14" s="6"/>
    </row>
    <row r="15" spans="1:8" ht="23.25" customHeight="1" x14ac:dyDescent="0.25">
      <c r="A15" s="9" t="s">
        <v>37</v>
      </c>
      <c r="B15" s="9" t="s">
        <v>38</v>
      </c>
      <c r="C15" s="9" t="s">
        <v>42</v>
      </c>
      <c r="D15" s="9" t="s">
        <v>60</v>
      </c>
      <c r="E15" s="9" t="s">
        <v>61</v>
      </c>
      <c r="F15" s="12" t="s">
        <v>66</v>
      </c>
      <c r="G15" s="9" t="s">
        <v>39</v>
      </c>
      <c r="H15" s="9" t="s">
        <v>40</v>
      </c>
    </row>
    <row r="16" spans="1:8" ht="30" x14ac:dyDescent="0.25">
      <c r="A16" s="17"/>
      <c r="B16" s="18" t="s">
        <v>19</v>
      </c>
      <c r="C16" s="17">
        <v>200</v>
      </c>
      <c r="D16" s="37">
        <v>0</v>
      </c>
      <c r="E16" s="19">
        <v>0</v>
      </c>
      <c r="F16" s="19">
        <v>0</v>
      </c>
      <c r="G16" s="19">
        <v>500</v>
      </c>
      <c r="H16" s="19">
        <f>C16*G16</f>
        <v>100000</v>
      </c>
    </row>
    <row r="17" spans="1:8" ht="30" x14ac:dyDescent="0.25">
      <c r="A17" s="17"/>
      <c r="B17" s="18" t="s">
        <v>47</v>
      </c>
      <c r="C17" s="17">
        <v>200</v>
      </c>
      <c r="D17" s="37">
        <v>8</v>
      </c>
      <c r="E17" s="19">
        <v>385</v>
      </c>
      <c r="F17" s="19">
        <f>C17*E17</f>
        <v>77000</v>
      </c>
      <c r="G17" s="19">
        <v>5000</v>
      </c>
      <c r="H17" s="19">
        <f t="shared" ref="H17:H28" si="2">C17*G17</f>
        <v>1000000</v>
      </c>
    </row>
    <row r="18" spans="1:8" ht="30" x14ac:dyDescent="0.25">
      <c r="A18" s="17"/>
      <c r="B18" s="20" t="s">
        <v>67</v>
      </c>
      <c r="C18" s="17">
        <v>200</v>
      </c>
      <c r="D18" s="37">
        <v>8</v>
      </c>
      <c r="E18" s="19">
        <v>1629</v>
      </c>
      <c r="F18" s="19">
        <f t="shared" ref="F18:F28" si="3">C18*E18</f>
        <v>325800</v>
      </c>
      <c r="G18" s="19">
        <v>25000</v>
      </c>
      <c r="H18" s="19">
        <f t="shared" si="2"/>
        <v>5000000</v>
      </c>
    </row>
    <row r="19" spans="1:8" x14ac:dyDescent="0.25">
      <c r="A19" s="17"/>
      <c r="B19" s="17" t="s">
        <v>6</v>
      </c>
      <c r="C19" s="17">
        <v>1</v>
      </c>
      <c r="D19" s="37">
        <v>19</v>
      </c>
      <c r="E19" s="19">
        <v>47900</v>
      </c>
      <c r="F19" s="19">
        <f t="shared" si="3"/>
        <v>47900</v>
      </c>
      <c r="G19" s="19">
        <v>300000</v>
      </c>
      <c r="H19" s="19">
        <f t="shared" si="2"/>
        <v>300000</v>
      </c>
    </row>
    <row r="20" spans="1:8" x14ac:dyDescent="0.25">
      <c r="A20" s="17"/>
      <c r="B20" s="17" t="s">
        <v>51</v>
      </c>
      <c r="C20" s="17" t="s">
        <v>10</v>
      </c>
      <c r="D20" s="37">
        <v>0</v>
      </c>
      <c r="E20" s="19">
        <v>0</v>
      </c>
      <c r="F20" s="19">
        <v>0</v>
      </c>
      <c r="G20" s="19">
        <v>250000</v>
      </c>
      <c r="H20" s="19">
        <v>250000</v>
      </c>
    </row>
    <row r="21" spans="1:8" ht="30" x14ac:dyDescent="0.25">
      <c r="A21" s="17"/>
      <c r="B21" s="18" t="s">
        <v>41</v>
      </c>
      <c r="C21" s="17">
        <v>1</v>
      </c>
      <c r="D21" s="37">
        <v>0</v>
      </c>
      <c r="E21" s="19">
        <v>0</v>
      </c>
      <c r="F21" s="19">
        <f t="shared" si="3"/>
        <v>0</v>
      </c>
      <c r="G21" s="19">
        <v>500000</v>
      </c>
      <c r="H21" s="19">
        <f t="shared" si="2"/>
        <v>500000</v>
      </c>
    </row>
    <row r="22" spans="1:8" x14ac:dyDescent="0.25">
      <c r="A22" s="17"/>
      <c r="B22" s="17" t="s">
        <v>27</v>
      </c>
      <c r="C22" s="17">
        <v>200</v>
      </c>
      <c r="D22" s="37">
        <v>19</v>
      </c>
      <c r="E22" s="19">
        <v>463</v>
      </c>
      <c r="F22" s="19">
        <f t="shared" si="3"/>
        <v>92600</v>
      </c>
      <c r="G22" s="19">
        <v>2800</v>
      </c>
      <c r="H22" s="19">
        <f t="shared" si="2"/>
        <v>560000</v>
      </c>
    </row>
    <row r="23" spans="1:8" x14ac:dyDescent="0.25">
      <c r="A23" s="17"/>
      <c r="B23" s="17" t="s">
        <v>28</v>
      </c>
      <c r="C23" s="17">
        <v>50</v>
      </c>
      <c r="D23" s="37">
        <v>19</v>
      </c>
      <c r="E23" s="19">
        <v>1197</v>
      </c>
      <c r="F23" s="19">
        <f t="shared" si="3"/>
        <v>59850</v>
      </c>
      <c r="G23" s="19">
        <v>7500</v>
      </c>
      <c r="H23" s="19">
        <f t="shared" si="2"/>
        <v>375000</v>
      </c>
    </row>
    <row r="24" spans="1:8" ht="18" customHeight="1" x14ac:dyDescent="0.25">
      <c r="A24" s="17"/>
      <c r="B24" s="17" t="s">
        <v>52</v>
      </c>
      <c r="C24" s="17">
        <v>200</v>
      </c>
      <c r="D24" s="37">
        <v>19</v>
      </c>
      <c r="E24" s="19">
        <v>319</v>
      </c>
      <c r="F24" s="19">
        <f t="shared" si="3"/>
        <v>63800</v>
      </c>
      <c r="G24" s="19">
        <v>2000</v>
      </c>
      <c r="H24" s="19">
        <f t="shared" si="2"/>
        <v>400000</v>
      </c>
    </row>
    <row r="25" spans="1:8" ht="126" customHeight="1" x14ac:dyDescent="0.25">
      <c r="A25" s="17"/>
      <c r="B25" s="18" t="s">
        <v>21</v>
      </c>
      <c r="C25" s="17">
        <v>1</v>
      </c>
      <c r="D25" s="37">
        <v>19</v>
      </c>
      <c r="E25" s="19">
        <v>399160</v>
      </c>
      <c r="F25" s="19">
        <f t="shared" si="3"/>
        <v>399160</v>
      </c>
      <c r="G25" s="19">
        <v>2500000</v>
      </c>
      <c r="H25" s="19">
        <f t="shared" si="2"/>
        <v>2500000</v>
      </c>
    </row>
    <row r="26" spans="1:8" ht="123" customHeight="1" x14ac:dyDescent="0.25">
      <c r="A26" s="17"/>
      <c r="B26" s="18" t="s">
        <v>33</v>
      </c>
      <c r="C26" s="17" t="s">
        <v>68</v>
      </c>
      <c r="D26" s="37">
        <v>0</v>
      </c>
      <c r="E26" s="19">
        <v>0</v>
      </c>
      <c r="F26" s="19" t="e">
        <f t="shared" si="3"/>
        <v>#VALUE!</v>
      </c>
      <c r="G26" s="19">
        <v>800000</v>
      </c>
      <c r="H26" s="19">
        <v>800000</v>
      </c>
    </row>
    <row r="27" spans="1:8" ht="38.25" customHeight="1" x14ac:dyDescent="0.25">
      <c r="A27" s="17"/>
      <c r="B27" s="18" t="s">
        <v>34</v>
      </c>
      <c r="C27" s="17">
        <v>3</v>
      </c>
      <c r="D27" s="37">
        <v>0</v>
      </c>
      <c r="E27" s="19">
        <v>0</v>
      </c>
      <c r="F27" s="19">
        <f t="shared" si="3"/>
        <v>0</v>
      </c>
      <c r="G27" s="19">
        <v>70000</v>
      </c>
      <c r="H27" s="19">
        <f t="shared" si="2"/>
        <v>210000</v>
      </c>
    </row>
    <row r="28" spans="1:8" ht="30" x14ac:dyDescent="0.25">
      <c r="A28" s="17"/>
      <c r="B28" s="18" t="s">
        <v>53</v>
      </c>
      <c r="C28" s="17">
        <v>1</v>
      </c>
      <c r="D28" s="37">
        <v>0</v>
      </c>
      <c r="E28" s="19">
        <v>0</v>
      </c>
      <c r="F28" s="19">
        <f t="shared" si="3"/>
        <v>0</v>
      </c>
      <c r="G28" s="19">
        <v>300000</v>
      </c>
      <c r="H28" s="19">
        <f t="shared" si="2"/>
        <v>300000</v>
      </c>
    </row>
    <row r="29" spans="1:8" x14ac:dyDescent="0.25">
      <c r="A29" s="44" t="s">
        <v>44</v>
      </c>
      <c r="B29" s="45"/>
      <c r="C29" s="45"/>
      <c r="D29" s="45"/>
      <c r="E29" s="45"/>
      <c r="F29" s="45"/>
      <c r="G29" s="46"/>
      <c r="H29" s="25">
        <f>SUM(H16:H28)</f>
        <v>12295000</v>
      </c>
    </row>
    <row r="30" spans="1:8" x14ac:dyDescent="0.25">
      <c r="A30" s="6"/>
      <c r="B30" s="7" t="s">
        <v>11</v>
      </c>
      <c r="C30" s="6"/>
      <c r="D30" s="6"/>
      <c r="E30" s="6"/>
      <c r="F30" s="6"/>
      <c r="G30" s="6"/>
      <c r="H30" s="6"/>
    </row>
    <row r="31" spans="1:8" x14ac:dyDescent="0.25">
      <c r="A31" s="21" t="s">
        <v>37</v>
      </c>
      <c r="B31" s="21" t="s">
        <v>38</v>
      </c>
      <c r="C31" s="21" t="s">
        <v>42</v>
      </c>
      <c r="D31" s="21" t="s">
        <v>59</v>
      </c>
      <c r="E31" s="21" t="s">
        <v>61</v>
      </c>
      <c r="F31" s="12" t="s">
        <v>66</v>
      </c>
      <c r="G31" s="21" t="s">
        <v>39</v>
      </c>
      <c r="H31" s="21" t="s">
        <v>40</v>
      </c>
    </row>
    <row r="32" spans="1:8" ht="50.25" customHeight="1" x14ac:dyDescent="0.25">
      <c r="A32" s="16"/>
      <c r="B32" s="22" t="s">
        <v>35</v>
      </c>
      <c r="C32" s="16">
        <v>60</v>
      </c>
      <c r="D32" s="38">
        <v>0</v>
      </c>
      <c r="E32" s="23">
        <v>0</v>
      </c>
      <c r="F32" s="23">
        <v>0</v>
      </c>
      <c r="G32" s="23">
        <v>500</v>
      </c>
      <c r="H32" s="23">
        <f>C32*G32</f>
        <v>30000</v>
      </c>
    </row>
    <row r="33" spans="1:8" ht="56.25" customHeight="1" x14ac:dyDescent="0.25">
      <c r="A33" s="16"/>
      <c r="B33" s="22" t="s">
        <v>20</v>
      </c>
      <c r="C33" s="16">
        <v>3</v>
      </c>
      <c r="D33" s="38">
        <v>19</v>
      </c>
      <c r="E33" s="23">
        <v>15966</v>
      </c>
      <c r="F33" s="23">
        <f>C33*E33</f>
        <v>47898</v>
      </c>
      <c r="G33" s="23">
        <v>100000</v>
      </c>
      <c r="H33" s="23">
        <f t="shared" ref="H33:H39" si="4">C33*G33</f>
        <v>300000</v>
      </c>
    </row>
    <row r="34" spans="1:8" ht="36.75" customHeight="1" x14ac:dyDescent="0.25">
      <c r="A34" s="16"/>
      <c r="B34" s="31" t="s">
        <v>54</v>
      </c>
      <c r="C34" s="16">
        <v>20</v>
      </c>
      <c r="D34" s="38">
        <v>19</v>
      </c>
      <c r="E34" s="23">
        <v>3193</v>
      </c>
      <c r="F34" s="23">
        <f t="shared" ref="F34:F39" si="5">C34*E34</f>
        <v>63860</v>
      </c>
      <c r="G34" s="23">
        <v>20000</v>
      </c>
      <c r="H34" s="23">
        <f t="shared" si="4"/>
        <v>400000</v>
      </c>
    </row>
    <row r="35" spans="1:8" ht="111" customHeight="1" x14ac:dyDescent="0.25">
      <c r="A35" s="16"/>
      <c r="B35" s="22" t="s">
        <v>45</v>
      </c>
      <c r="C35" s="16">
        <v>1</v>
      </c>
      <c r="D35" s="38">
        <v>19</v>
      </c>
      <c r="E35" s="23">
        <v>127731</v>
      </c>
      <c r="F35" s="23">
        <f t="shared" si="5"/>
        <v>127731</v>
      </c>
      <c r="G35" s="23">
        <v>800000</v>
      </c>
      <c r="H35" s="23">
        <v>800000</v>
      </c>
    </row>
    <row r="36" spans="1:8" ht="113.25" customHeight="1" x14ac:dyDescent="0.25">
      <c r="A36" s="16"/>
      <c r="B36" s="22" t="s">
        <v>36</v>
      </c>
      <c r="C36" s="16" t="s">
        <v>69</v>
      </c>
      <c r="D36" s="38">
        <v>0</v>
      </c>
      <c r="E36" s="23">
        <v>0</v>
      </c>
      <c r="F36" s="23" t="e">
        <f t="shared" si="5"/>
        <v>#VALUE!</v>
      </c>
      <c r="G36" s="23">
        <v>600000</v>
      </c>
      <c r="H36" s="23">
        <v>600000</v>
      </c>
    </row>
    <row r="37" spans="1:8" ht="30.75" customHeight="1" x14ac:dyDescent="0.25">
      <c r="A37" s="16"/>
      <c r="B37" s="16" t="s">
        <v>32</v>
      </c>
      <c r="C37" s="16">
        <v>40</v>
      </c>
      <c r="D37" s="38">
        <v>19</v>
      </c>
      <c r="E37" s="23">
        <v>447</v>
      </c>
      <c r="F37" s="23">
        <f t="shared" si="5"/>
        <v>17880</v>
      </c>
      <c r="G37" s="23">
        <v>2900</v>
      </c>
      <c r="H37" s="23">
        <f t="shared" si="4"/>
        <v>116000</v>
      </c>
    </row>
    <row r="38" spans="1:8" ht="30" x14ac:dyDescent="0.25">
      <c r="A38" s="16"/>
      <c r="B38" s="27" t="s">
        <v>57</v>
      </c>
      <c r="C38" s="16">
        <v>60</v>
      </c>
      <c r="D38" s="38">
        <v>8</v>
      </c>
      <c r="E38" s="23">
        <v>1111</v>
      </c>
      <c r="F38" s="23">
        <f t="shared" si="5"/>
        <v>66660</v>
      </c>
      <c r="G38" s="23">
        <v>15000</v>
      </c>
      <c r="H38" s="23">
        <f t="shared" si="4"/>
        <v>900000</v>
      </c>
    </row>
    <row r="39" spans="1:8" ht="45" x14ac:dyDescent="0.25">
      <c r="A39" s="16"/>
      <c r="B39" s="22" t="s">
        <v>56</v>
      </c>
      <c r="C39" s="16">
        <v>1</v>
      </c>
      <c r="D39" s="38">
        <v>19</v>
      </c>
      <c r="E39" s="23">
        <v>399159</v>
      </c>
      <c r="F39" s="23">
        <f t="shared" si="5"/>
        <v>399159</v>
      </c>
      <c r="G39" s="23">
        <v>2321500</v>
      </c>
      <c r="H39" s="23">
        <f t="shared" si="4"/>
        <v>2321500</v>
      </c>
    </row>
    <row r="40" spans="1:8" x14ac:dyDescent="0.25">
      <c r="A40" s="16"/>
      <c r="B40" s="50" t="s">
        <v>55</v>
      </c>
      <c r="C40" s="51"/>
      <c r="D40" s="51"/>
      <c r="E40" s="51"/>
      <c r="F40" s="51"/>
      <c r="G40" s="52"/>
      <c r="H40" s="34">
        <f>SUM(H32:H39)</f>
        <v>5467500</v>
      </c>
    </row>
    <row r="41" spans="1:8" hidden="1" x14ac:dyDescent="0.25">
      <c r="A41" s="47" t="s">
        <v>44</v>
      </c>
      <c r="B41" s="48"/>
      <c r="C41" s="48"/>
      <c r="D41" s="48"/>
      <c r="E41" s="48"/>
      <c r="F41" s="48"/>
      <c r="G41" s="49"/>
      <c r="H41" s="26">
        <f>H40+H29+H12</f>
        <v>20000000</v>
      </c>
    </row>
    <row r="42" spans="1:8" x14ac:dyDescent="0.25">
      <c r="A42" s="47" t="s">
        <v>55</v>
      </c>
      <c r="B42" s="48"/>
      <c r="C42" s="48"/>
      <c r="D42" s="48"/>
      <c r="E42" s="48"/>
      <c r="F42" s="48"/>
      <c r="G42" s="49"/>
      <c r="H42" s="26">
        <v>14620502</v>
      </c>
    </row>
    <row r="43" spans="1:8" x14ac:dyDescent="0.25">
      <c r="A43" s="53" t="s">
        <v>63</v>
      </c>
      <c r="B43" s="54"/>
      <c r="C43" s="54"/>
      <c r="D43" s="54"/>
      <c r="E43" s="54"/>
      <c r="F43" s="54"/>
      <c r="G43" s="55"/>
      <c r="H43" s="32">
        <v>581660</v>
      </c>
    </row>
    <row r="44" spans="1:8" x14ac:dyDescent="0.25">
      <c r="A44" s="53" t="s">
        <v>64</v>
      </c>
      <c r="B44" s="54"/>
      <c r="C44" s="54"/>
      <c r="D44" s="54"/>
      <c r="E44" s="54"/>
      <c r="F44" s="54"/>
      <c r="G44" s="55"/>
      <c r="H44" s="32">
        <v>1319838</v>
      </c>
    </row>
    <row r="45" spans="1:8" x14ac:dyDescent="0.25">
      <c r="A45" s="53" t="s">
        <v>62</v>
      </c>
      <c r="B45" s="54"/>
      <c r="C45" s="54"/>
      <c r="D45" s="54"/>
      <c r="E45" s="54"/>
      <c r="F45" s="54"/>
      <c r="G45" s="55"/>
      <c r="H45" s="33">
        <v>3478000</v>
      </c>
    </row>
    <row r="46" spans="1:8" x14ac:dyDescent="0.25">
      <c r="A46" s="53" t="s">
        <v>44</v>
      </c>
      <c r="B46" s="54"/>
      <c r="C46" s="54"/>
      <c r="D46" s="54"/>
      <c r="E46" s="54"/>
      <c r="F46" s="54"/>
      <c r="G46" s="55"/>
      <c r="H46" s="32">
        <f>SUM(H42:H45)</f>
        <v>20000000</v>
      </c>
    </row>
    <row r="47" spans="1:8" ht="60" customHeight="1" x14ac:dyDescent="0.25">
      <c r="A47" s="53" t="s">
        <v>78</v>
      </c>
      <c r="B47" s="67"/>
      <c r="C47" s="64" t="s">
        <v>76</v>
      </c>
      <c r="D47" s="65"/>
      <c r="E47" s="65"/>
      <c r="F47" s="65"/>
      <c r="G47" s="65"/>
      <c r="H47" s="66"/>
    </row>
    <row r="48" spans="1:8" x14ac:dyDescent="0.25">
      <c r="A48" s="60" t="s">
        <v>75</v>
      </c>
      <c r="B48" s="60"/>
      <c r="C48" s="61" t="s">
        <v>77</v>
      </c>
      <c r="D48" s="62"/>
      <c r="E48" s="62"/>
      <c r="F48" s="62"/>
      <c r="G48" s="62"/>
      <c r="H48" s="63"/>
    </row>
    <row r="49" spans="1:8" x14ac:dyDescent="0.25">
      <c r="A49" s="6"/>
      <c r="B49" s="59" t="s">
        <v>79</v>
      </c>
      <c r="C49" s="59"/>
      <c r="D49" s="59"/>
      <c r="E49" s="59"/>
      <c r="F49" s="59"/>
      <c r="G49" s="59"/>
      <c r="H49" s="59"/>
    </row>
    <row r="50" spans="1:8" x14ac:dyDescent="0.25">
      <c r="A50" s="6"/>
      <c r="B50" s="59" t="s">
        <v>80</v>
      </c>
      <c r="C50" s="59"/>
      <c r="D50" s="59"/>
      <c r="E50" s="59"/>
      <c r="F50" s="59"/>
      <c r="G50" s="59"/>
      <c r="H50" s="59"/>
    </row>
    <row r="51" spans="1:8" x14ac:dyDescent="0.25">
      <c r="A51" s="6"/>
      <c r="B51" s="59" t="s">
        <v>81</v>
      </c>
      <c r="C51" s="59"/>
      <c r="D51" s="59"/>
      <c r="E51" s="59"/>
      <c r="F51" s="59"/>
      <c r="G51" s="59"/>
      <c r="H51" s="59"/>
    </row>
  </sheetData>
  <mergeCells count="22">
    <mergeCell ref="B49:H49"/>
    <mergeCell ref="B50:H50"/>
    <mergeCell ref="B51:H51"/>
    <mergeCell ref="A47:B47"/>
    <mergeCell ref="C47:H47"/>
    <mergeCell ref="C48:H48"/>
    <mergeCell ref="B1:G1"/>
    <mergeCell ref="B2:G2"/>
    <mergeCell ref="B3:G3"/>
    <mergeCell ref="A1:A4"/>
    <mergeCell ref="H1:H4"/>
    <mergeCell ref="B4:G4"/>
    <mergeCell ref="A42:G42"/>
    <mergeCell ref="A43:G43"/>
    <mergeCell ref="A44:G44"/>
    <mergeCell ref="A45:G45"/>
    <mergeCell ref="A46:G46"/>
    <mergeCell ref="A12:G12"/>
    <mergeCell ref="A29:G29"/>
    <mergeCell ref="A41:G41"/>
    <mergeCell ref="B40:G40"/>
    <mergeCell ref="G5:H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eliecer</dc:creator>
  <cp:lastModifiedBy>DQ2030LA</cp:lastModifiedBy>
  <dcterms:created xsi:type="dcterms:W3CDTF">2022-08-09T19:42:26Z</dcterms:created>
  <dcterms:modified xsi:type="dcterms:W3CDTF">2022-08-24T20:41:53Z</dcterms:modified>
</cp:coreProperties>
</file>