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DQ2030LA\Downloads\"/>
    </mc:Choice>
  </mc:AlternateContent>
  <xr:revisionPtr revIDLastSave="0" documentId="13_ncr:1_{7D9C54FD-EBC0-487E-83E3-C2C86A8D408A}" xr6:coauthVersionLast="47" xr6:coauthVersionMax="47" xr10:uidLastSave="{00000000-0000-0000-0000-000000000000}"/>
  <bookViews>
    <workbookView xWindow="-120" yWindow="-120" windowWidth="20730" windowHeight="11040" activeTab="1" xr2:uid="{00000000-000D-0000-FFFF-FFFF000000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4" i="2" l="1"/>
  <c r="J27" i="2" s="1"/>
  <c r="J6" i="2"/>
  <c r="J10" i="2" s="1"/>
  <c r="J7" i="2"/>
  <c r="J9" i="2"/>
  <c r="J15" i="2"/>
  <c r="J16" i="2"/>
  <c r="J17" i="2"/>
  <c r="J19" i="2"/>
  <c r="J20" i="2"/>
  <c r="J21" i="2"/>
  <c r="J22" i="2"/>
  <c r="J23" i="2"/>
  <c r="J24" i="2"/>
  <c r="J25" i="2"/>
  <c r="J26" i="2"/>
  <c r="J30" i="2"/>
  <c r="J38" i="2" s="1"/>
  <c r="J39" i="2" s="1"/>
  <c r="J31" i="2"/>
  <c r="J32" i="2"/>
  <c r="J33" i="2"/>
  <c r="J34" i="2"/>
  <c r="J35" i="2"/>
  <c r="J36" i="2"/>
  <c r="J5" i="2"/>
  <c r="H6" i="2"/>
  <c r="H7" i="2"/>
  <c r="H9" i="2"/>
  <c r="H14" i="2"/>
  <c r="H15" i="2"/>
  <c r="H27" i="2" s="1"/>
  <c r="H16" i="2"/>
  <c r="H17" i="2"/>
  <c r="H19" i="2"/>
  <c r="H20" i="2"/>
  <c r="H21" i="2"/>
  <c r="H22" i="2"/>
  <c r="H23" i="2"/>
  <c r="H24" i="2"/>
  <c r="H25" i="2"/>
  <c r="H26" i="2"/>
  <c r="H30" i="2"/>
  <c r="H31" i="2"/>
  <c r="H32" i="2"/>
  <c r="H33" i="2"/>
  <c r="H34" i="2"/>
  <c r="H38" i="2" s="1"/>
  <c r="H39" i="2" s="1"/>
  <c r="H35" i="2"/>
  <c r="H36" i="2"/>
  <c r="H37" i="2"/>
  <c r="H5" i="2"/>
  <c r="H10" i="2" s="1"/>
  <c r="F37" i="2" l="1"/>
  <c r="F5" i="2"/>
  <c r="F32" i="2" l="1"/>
  <c r="F36" i="2" l="1"/>
  <c r="F35" i="2"/>
  <c r="F34" i="2"/>
  <c r="F31" i="2"/>
  <c r="F30" i="2"/>
  <c r="F26" i="2"/>
  <c r="F25" i="2"/>
  <c r="F24" i="2"/>
  <c r="F23" i="2"/>
  <c r="F22" i="2"/>
  <c r="F21" i="2"/>
  <c r="F20" i="2"/>
  <c r="F19" i="2"/>
  <c r="F17" i="2"/>
  <c r="F16" i="2"/>
  <c r="F15" i="2"/>
  <c r="F14" i="2"/>
  <c r="F9" i="2"/>
  <c r="F7" i="2"/>
  <c r="F6" i="2"/>
  <c r="F10" i="2" l="1"/>
  <c r="F38" i="2"/>
  <c r="F27" i="2"/>
  <c r="F39" i="2" l="1"/>
  <c r="E6" i="1"/>
  <c r="E8" i="1"/>
  <c r="E9" i="1"/>
  <c r="E5" i="1"/>
  <c r="E26" i="1"/>
  <c r="E32" i="1"/>
  <c r="E35" i="1"/>
  <c r="E36" i="1"/>
  <c r="E37" i="1"/>
  <c r="E31" i="1"/>
  <c r="E25" i="1"/>
  <c r="E15" i="1"/>
  <c r="E16" i="1"/>
  <c r="E17" i="1"/>
  <c r="E19" i="1"/>
  <c r="E20" i="1"/>
  <c r="E21" i="1"/>
  <c r="E22" i="1"/>
  <c r="E23" i="1"/>
  <c r="E24" i="1"/>
  <c r="E27" i="1"/>
  <c r="E14" i="1"/>
  <c r="E10" i="1" l="1"/>
  <c r="E39" i="1"/>
  <c r="E41" i="1" s="1"/>
  <c r="E28" i="1"/>
</calcChain>
</file>

<file path=xl/sharedStrings.xml><?xml version="1.0" encoding="utf-8"?>
<sst xmlns="http://schemas.openxmlformats.org/spreadsheetml/2006/main" count="108" uniqueCount="70">
  <si>
    <t xml:space="preserve">MESA VICTIMAS SESION EXTRAORDINARIA </t>
  </si>
  <si>
    <t xml:space="preserve">SONIDO </t>
  </si>
  <si>
    <t xml:space="preserve">PUNTO CAFETERIA </t>
  </si>
  <si>
    <t>CANT</t>
  </si>
  <si>
    <t xml:space="preserve">GLOBAL </t>
  </si>
  <si>
    <t xml:space="preserve">EVENTO CONMEMORACION DIA DE LAS VICTIMAS </t>
  </si>
  <si>
    <t xml:space="preserve">AYUDAS AUDIOVISUALES </t>
  </si>
  <si>
    <t xml:space="preserve">LUGAR </t>
  </si>
  <si>
    <t xml:space="preserve">INVITACIONES </t>
  </si>
  <si>
    <t xml:space="preserve">MAESTRO CEREMONIA </t>
  </si>
  <si>
    <t>GLOBAL</t>
  </si>
  <si>
    <t xml:space="preserve">20 SEPTIEMBRE 2022 RECONOCIMEINTO DE LAS VICTIMAS </t>
  </si>
  <si>
    <t xml:space="preserve">HIDRATACION </t>
  </si>
  <si>
    <t>SONIDO</t>
  </si>
  <si>
    <t xml:space="preserve">SILLAS </t>
  </si>
  <si>
    <t xml:space="preserve">CENA </t>
  </si>
  <si>
    <t xml:space="preserve">MATERIALES </t>
  </si>
  <si>
    <t xml:space="preserve">TRES LOGISTICOS </t>
  </si>
  <si>
    <t>Garantizar los protocolos de bioseguridad durante el evento (los participantes deben contar con elementos de protección personal (tapabocas, lavado de manos, el uso de gel antibacterial, alcohol antiséptico al 70%)</t>
  </si>
  <si>
    <t>Garantizar hidratación: bolsas de agua de 350 ml durante el desarrollo de cada una de las actividades</t>
  </si>
  <si>
    <t>ALQUILER E INSTALACION DE CARPAS: Alquiler e instalación en sitio de carpas tipo kiosko de 4X4</t>
  </si>
  <si>
    <t>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audio debe ser de 7000 vatios de potencia, con 4 cabinas de amplificación, 5 micrófonos inalámbricos, 2 micrófonos de cable con servicio de operación incluida, mezclador para micrófonos</t>
  </si>
  <si>
    <t xml:space="preserve">11 DE AGOSTO 2022 </t>
  </si>
  <si>
    <t xml:space="preserve">RECONOCIMIENTO </t>
  </si>
  <si>
    <t xml:space="preserve">REFRIGERIO   </t>
  </si>
  <si>
    <t xml:space="preserve">ALMUERZO TIPO BUFFET ( Carne asada, papa, yuca, tungo, ayaca, morcilla y guacamole: </t>
  </si>
  <si>
    <t xml:space="preserve">DECORACION Y ADECUACION SITIO </t>
  </si>
  <si>
    <t xml:space="preserve">SILLETERIA (sillas palsticas ) </t>
  </si>
  <si>
    <t xml:space="preserve">MESAS  ( palsticas ) </t>
  </si>
  <si>
    <t>HIDRATACION ( Garantizar hidratación: bolsas de agua de 350 ml durante el desarrollo de cada una de las actividades</t>
  </si>
  <si>
    <t>AYDUAS AUDIVISUALES ( video bean , computador, pantalla.</t>
  </si>
  <si>
    <t>REFRIGERIO ( Suministro de refrigerios tipo industrializado, el cual consiste en un producto solido tipo ponqué y una bebida industrializada tipo gaseosa no alcohólica. Para el día de la capacitación a los jurados.</t>
  </si>
  <si>
    <t xml:space="preserve">SILLAS ( sillas plasticas ) </t>
  </si>
  <si>
    <t>MAESTRO CEREMONIA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</si>
  <si>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 xml:space="preserve">TRES LOGISTICOS  (Garantizar 3 personas, para cubrir toda la logistica que sea necesaria.  </t>
  </si>
  <si>
    <t>HIDRATACION (  Garantizar hidratación: bolsas de agua de 300 ml durante el desarrollo de cada una de las actividades</t>
  </si>
  <si>
    <t>MAESTRO CEREMONIA (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</si>
  <si>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 xml:space="preserve">ITEM </t>
  </si>
  <si>
    <t xml:space="preserve">DETALLE </t>
  </si>
  <si>
    <t xml:space="preserve">V.UNITARIO </t>
  </si>
  <si>
    <t xml:space="preserve">V.TOTAL </t>
  </si>
  <si>
    <t xml:space="preserve">LUGAR ( Alquiler sitio con capacidad para 200 perosnas , bien ambientado. </t>
  </si>
  <si>
    <t xml:space="preserve">CANT </t>
  </si>
  <si>
    <t>TOTAL</t>
  </si>
  <si>
    <t xml:space="preserve">TOTAL </t>
  </si>
  <si>
    <t xml:space="preserve">SONIDO   ( SONIDO  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sonido debe ser de 3500 vatios de potencia, con, 1 micrófonos de cable y 1 inhalambrico  con servicio de operación incluida. </t>
  </si>
  <si>
    <t>REFRIGERIO ( Suministro de refrigerios tipo ensalada de frutas, y/o empanada con jugo natueral, pastel de yuca, jugo natural)</t>
  </si>
  <si>
    <t>REFRIGERIO   (Suministro de refrigerios tipo sandwich de pollo, y bebida natural)</t>
  </si>
  <si>
    <t>ALMUERZO( garantizar suministro de almuerzos tipo carne en viste, pollo,cerdo  arroz, papa, ensalda y sopa )</t>
  </si>
  <si>
    <t xml:space="preserve">MESA VICTIMAS SESIONES ORDINARIAS Y EXTRAORDINARIAS  </t>
  </si>
  <si>
    <t xml:space="preserve">18  DE AGOSTO 2022 </t>
  </si>
  <si>
    <t xml:space="preserve">AMBIENTACION  Y ADECUACION SITIO </t>
  </si>
  <si>
    <t xml:space="preserve">INVITACIONES ( impresión y diseño tarjeta  de invitacion al evento) </t>
  </si>
  <si>
    <t xml:space="preserve">PUNTO CAFETERIA ( Punto caliente consta de greca y/termo con aroatica, tinto y agua) </t>
  </si>
  <si>
    <t xml:space="preserve">RECONOCIMIENTO ( diseño y edicion de pergamino reconociemiento </t>
  </si>
  <si>
    <t xml:space="preserve">SUB-TOTAL </t>
  </si>
  <si>
    <t xml:space="preserve">PUBLICIDAD EN VALLA  VERTICAL PARA CALLE ( Diseño e impresion e instlacion de valla vertical con memoria historica de las victimas en el municipio de Hato Corozal  Casanare) </t>
  </si>
  <si>
    <t xml:space="preserve">CENA (puchuga gratinada, arroz verde,pure de papa y ensalada tropical y postre) </t>
  </si>
  <si>
    <t>ELIECER ALBARRACIN RIVERA NIT 74812655-8</t>
  </si>
  <si>
    <t>T&amp;H SOLUTIONS ROBRI  NIT 901179458-7</t>
  </si>
  <si>
    <t>EMPRESA DE CATERING Y SERVICIOS  NIT 901158852-6</t>
  </si>
  <si>
    <t>GARANTIZAR LA CONMEMORACION A LAS MESAS DE PARTICIPACION DE VICTIMAS Y LA REALIZACION DEL DIA INTERNACIONAL DE LA DESAPARICION FORZADA EN EL MUNICIPIO DE HATO COROZAL-CASANARE.</t>
  </si>
  <si>
    <t>ELABORO: Rosmira Saavedra Vela</t>
  </si>
  <si>
    <t>profesional de apoyo S.G.G.</t>
  </si>
  <si>
    <t>Secretaria General y de Gobierno</t>
  </si>
  <si>
    <t>JULIETH GISSELA BERNAL RINCON</t>
  </si>
  <si>
    <t>Calle 12 No. 8-13, Despacho 3232815778 Palacio Municipal -  Código postal: 852010</t>
  </si>
  <si>
    <t>Hato Corozal – Casanare “Alto y sostenible</t>
  </si>
  <si>
    <t xml:space="preserve">                                                                                          Página Web: www.hatocorozal-casanare.gov.co E-mails: gobierno@hatocorozal-casanare.gov.co</t>
  </si>
  <si>
    <t xml:space="preserve">     NIT.800012638-2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</si>
</sst>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Calibri"/>
      <family val="2"/>
      <scheme val="minor"/>
    </font>
    <font>
      <b/>
      <sz val="11"/>
      <color theme="1"/>
      <name val="Calibri"/>
      <family val="2"/>
      <scheme val="minor"/>
    </font>
    <font>
      <b/>
      <sz val="12"/>
      <color theme="1"/>
      <name val="Arial"/>
      <family val="2"/>
    </font>
    <font>
      <sz val="12"/>
      <color theme="1"/>
      <name val="Calibri"/>
      <family val="2"/>
      <scheme val="minor"/>
    </font>
    <font>
      <sz val="11"/>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xf numFmtId="16" fontId="1" fillId="0" borderId="0" xfId="0" applyNumberFormat="1" applyFont="1"/>
    <xf numFmtId="164" fontId="0" fillId="0" borderId="0" xfId="0" applyNumberFormat="1"/>
    <xf numFmtId="0" fontId="0" fillId="0" borderId="0" xfId="0" applyAlignment="1">
      <alignment wrapText="1"/>
    </xf>
    <xf numFmtId="0" fontId="0" fillId="0" borderId="0" xfId="0" applyAlignment="1">
      <alignment horizontal="center"/>
    </xf>
    <xf numFmtId="0" fontId="0" fillId="0" borderId="1" xfId="0" applyBorder="1"/>
    <xf numFmtId="0" fontId="1" fillId="0" borderId="1" xfId="0" applyFont="1" applyBorder="1"/>
    <xf numFmtId="16" fontId="1" fillId="0" borderId="1" xfId="0" applyNumberFormat="1" applyFont="1" applyBorder="1"/>
    <xf numFmtId="0" fontId="1" fillId="2" borderId="1" xfId="0" applyFont="1" applyFill="1" applyBorder="1"/>
    <xf numFmtId="0" fontId="0" fillId="3" borderId="0" xfId="0" applyFill="1"/>
    <xf numFmtId="0" fontId="1" fillId="3" borderId="0" xfId="0" applyFont="1" applyFill="1"/>
    <xf numFmtId="0" fontId="1" fillId="3" borderId="1" xfId="0" applyFont="1" applyFill="1" applyBorder="1"/>
    <xf numFmtId="0" fontId="0" fillId="3" borderId="1" xfId="0" applyFill="1" applyBorder="1"/>
    <xf numFmtId="0" fontId="0" fillId="3" borderId="1" xfId="0" applyFill="1" applyBorder="1" applyAlignment="1">
      <alignment wrapText="1"/>
    </xf>
    <xf numFmtId="164" fontId="0" fillId="3" borderId="1" xfId="0" applyNumberFormat="1" applyFill="1" applyBorder="1"/>
    <xf numFmtId="0" fontId="0" fillId="4" borderId="1" xfId="0" applyFill="1" applyBorder="1"/>
    <xf numFmtId="0" fontId="0" fillId="2" borderId="1" xfId="0" applyFill="1" applyBorder="1"/>
    <xf numFmtId="0" fontId="0" fillId="2" borderId="1" xfId="0" applyFill="1" applyBorder="1" applyAlignment="1">
      <alignment wrapText="1"/>
    </xf>
    <xf numFmtId="164" fontId="0" fillId="2" borderId="1" xfId="0" applyNumberFormat="1" applyFill="1" applyBorder="1"/>
    <xf numFmtId="0" fontId="0" fillId="2" borderId="1" xfId="0" applyFill="1" applyBorder="1" applyAlignment="1">
      <alignment horizontal="center" wrapText="1"/>
    </xf>
    <xf numFmtId="0" fontId="1" fillId="4" borderId="1" xfId="0" applyFont="1" applyFill="1" applyBorder="1"/>
    <xf numFmtId="0" fontId="0" fillId="4" borderId="1" xfId="0" applyFill="1" applyBorder="1" applyAlignment="1">
      <alignment wrapText="1"/>
    </xf>
    <xf numFmtId="164" fontId="0" fillId="4" borderId="1" xfId="0" applyNumberFormat="1" applyFill="1" applyBorder="1"/>
    <xf numFmtId="164" fontId="1" fillId="3" borderId="1" xfId="0" applyNumberFormat="1" applyFont="1" applyFill="1" applyBorder="1"/>
    <xf numFmtId="164" fontId="1" fillId="2" borderId="1" xfId="0" applyNumberFormat="1" applyFont="1" applyFill="1" applyBorder="1"/>
    <xf numFmtId="164" fontId="1" fillId="4" borderId="1" xfId="0" applyNumberFormat="1" applyFont="1" applyFill="1" applyBorder="1"/>
    <xf numFmtId="0" fontId="0" fillId="4" borderId="1" xfId="0" applyFill="1" applyBorder="1" applyAlignment="1">
      <alignment horizontal="center" wrapText="1"/>
    </xf>
    <xf numFmtId="0" fontId="1" fillId="3" borderId="1" xfId="0" applyFont="1" applyFill="1" applyBorder="1" applyAlignment="1">
      <alignment wrapText="1"/>
    </xf>
    <xf numFmtId="0" fontId="0" fillId="3" borderId="1" xfId="0" applyFont="1" applyFill="1" applyBorder="1"/>
    <xf numFmtId="164" fontId="0" fillId="3" borderId="1" xfId="0" applyNumberFormat="1" applyFont="1" applyFill="1" applyBorder="1"/>
    <xf numFmtId="0" fontId="0" fillId="4" borderId="1" xfId="0" applyFill="1" applyBorder="1" applyAlignment="1"/>
    <xf numFmtId="164" fontId="0" fillId="0" borderId="1" xfId="0" applyNumberFormat="1" applyBorder="1"/>
    <xf numFmtId="0" fontId="1" fillId="5" borderId="1" xfId="0" applyFont="1" applyFill="1" applyBorder="1"/>
    <xf numFmtId="164" fontId="1" fillId="4" borderId="5" xfId="0" applyNumberFormat="1" applyFont="1" applyFill="1" applyBorder="1"/>
    <xf numFmtId="164" fontId="1" fillId="0" borderId="1" xfId="0" applyNumberFormat="1" applyFont="1" applyBorder="1"/>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4" borderId="2" xfId="0" applyFont="1" applyFill="1" applyBorder="1" applyAlignment="1">
      <alignment horizontal="left" wrapText="1"/>
    </xf>
    <xf numFmtId="0" fontId="1" fillId="4" borderId="3" xfId="0" applyFont="1" applyFill="1" applyBorder="1" applyAlignment="1">
      <alignment horizontal="left" wrapText="1"/>
    </xf>
    <xf numFmtId="0" fontId="1" fillId="4" borderId="4" xfId="0" applyFont="1" applyFill="1" applyBorder="1" applyAlignment="1">
      <alignment horizontal="left" wrapText="1"/>
    </xf>
    <xf numFmtId="0" fontId="1" fillId="4" borderId="2" xfId="0" applyFont="1" applyFill="1" applyBorder="1" applyAlignment="1">
      <alignment horizontal="left"/>
    </xf>
    <xf numFmtId="0" fontId="1" fillId="4" borderId="3" xfId="0" applyFont="1" applyFill="1" applyBorder="1" applyAlignment="1">
      <alignment horizontal="left"/>
    </xf>
    <xf numFmtId="0" fontId="1" fillId="4" borderId="4" xfId="0" applyFont="1" applyFill="1" applyBorder="1" applyAlignment="1">
      <alignment horizontal="left"/>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0" fillId="0" borderId="1" xfId="0"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wrapText="1"/>
    </xf>
    <xf numFmtId="0" fontId="3" fillId="0" borderId="1" xfId="0" applyFont="1"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1" xfId="0" applyFont="1" applyBorder="1" applyAlignment="1">
      <alignment horizontal="center" wrapText="1"/>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horizontal="center"/>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143927</xdr:colOff>
      <xdr:row>39</xdr:row>
      <xdr:rowOff>467677</xdr:rowOff>
    </xdr:from>
    <xdr:to>
      <xdr:col>5</xdr:col>
      <xdr:colOff>77654</xdr:colOff>
      <xdr:row>39</xdr:row>
      <xdr:rowOff>829627</xdr:rowOff>
    </xdr:to>
    <xdr:pic>
      <xdr:nvPicPr>
        <xdr:cNvPr id="2" name="Imagen 1">
          <a:extLst>
            <a:ext uri="{FF2B5EF4-FFF2-40B4-BE49-F238E27FC236}">
              <a16:creationId xmlns:a16="http://schemas.microsoft.com/office/drawing/2014/main" id="{751AD91F-621B-0180-8A19-BE8D5109CE52}"/>
            </a:ext>
          </a:extLst>
        </xdr:cNvPr>
        <xdr:cNvPicPr>
          <a:picLocks noChangeAspect="1"/>
        </xdr:cNvPicPr>
      </xdr:nvPicPr>
      <xdr:blipFill rotWithShape="1">
        <a:blip xmlns:r="http://schemas.openxmlformats.org/officeDocument/2006/relationships" r:embed="rId1" cstate="print">
          <a:biLevel thresh="75000"/>
          <a:extLst>
            <a:ext uri="{BEBA8EAE-BF5A-486C-A8C5-ECC9F3942E4B}">
              <a14:imgProps xmlns:a14="http://schemas.microsoft.com/office/drawing/2010/main">
                <a14:imgLayer r:embed="rId2">
                  <a14:imgEffect>
                    <a14:backgroundRemoval t="36328" b="88770" l="18099" r="55859">
                      <a14:foregroundMark x1="35677" y1="78809" x2="35677" y2="78809"/>
                      <a14:foregroundMark x1="32161" y1="66992" x2="32161" y2="66992"/>
                      <a14:backgroundMark x1="20703" y1="61426" x2="20703" y2="61426"/>
                      <a14:backgroundMark x1="49089" y1="43652" x2="49089" y2="43652"/>
                      <a14:backgroundMark x1="21615" y1="87695" x2="21615" y2="87695"/>
                      <a14:backgroundMark x1="48698" y1="58887" x2="48698" y2="58887"/>
                      <a14:backgroundMark x1="48698" y1="67578" x2="48698" y2="67578"/>
                      <a14:backgroundMark x1="50130" y1="73047" x2="50130" y2="73047"/>
                      <a14:backgroundMark x1="48698" y1="83691" x2="48698" y2="83691"/>
                      <a14:backgroundMark x1="51302" y1="80078" x2="51302" y2="80078"/>
                      <a14:backgroundMark x1="42448" y1="42480" x2="42448" y2="42480"/>
                      <a14:backgroundMark x1="42448" y1="39258" x2="42448" y2="39258"/>
                    </a14:backgroundRemoval>
                  </a14:imgEffect>
                  <a14:imgEffect>
                    <a14:brightnessContrast bright="40000" contrast="40000"/>
                  </a14:imgEffect>
                </a14:imgLayer>
              </a14:imgProps>
            </a:ext>
            <a:ext uri="{28A0092B-C50C-407E-A947-70E740481C1C}">
              <a14:useLocalDpi xmlns:a14="http://schemas.microsoft.com/office/drawing/2010/main" val="0"/>
            </a:ext>
          </a:extLst>
        </a:blip>
        <a:srcRect l="16714" t="35036" r="42514" b="8193"/>
        <a:stretch/>
      </xdr:blipFill>
      <xdr:spPr bwMode="auto">
        <a:xfrm rot="5400000">
          <a:off x="6406816" y="17706473"/>
          <a:ext cx="361950" cy="20593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561474</xdr:colOff>
      <xdr:row>39</xdr:row>
      <xdr:rowOff>130342</xdr:rowOff>
    </xdr:from>
    <xdr:to>
      <xdr:col>1</xdr:col>
      <xdr:colOff>2787316</xdr:colOff>
      <xdr:row>39</xdr:row>
      <xdr:rowOff>812131</xdr:rowOff>
    </xdr:to>
    <xdr:pic>
      <xdr:nvPicPr>
        <xdr:cNvPr id="4" name="Imagen 3">
          <a:extLst>
            <a:ext uri="{FF2B5EF4-FFF2-40B4-BE49-F238E27FC236}">
              <a16:creationId xmlns:a16="http://schemas.microsoft.com/office/drawing/2014/main" id="{7AB9B405-00C2-7BF1-9248-384E7FAFD5EE}"/>
            </a:ext>
          </a:extLst>
        </xdr:cNvPr>
        <xdr:cNvPicPr>
          <a:picLocks noChangeAspect="1"/>
        </xdr:cNvPicPr>
      </xdr:nvPicPr>
      <xdr:blipFill>
        <a:blip xmlns:r="http://schemas.openxmlformats.org/officeDocument/2006/relationships" r:embed="rId3"/>
        <a:stretch>
          <a:fillRect/>
        </a:stretch>
      </xdr:blipFill>
      <xdr:spPr>
        <a:xfrm>
          <a:off x="1323474" y="18217816"/>
          <a:ext cx="2225842" cy="681789"/>
        </a:xfrm>
        <a:prstGeom prst="rect">
          <a:avLst/>
        </a:prstGeom>
      </xdr:spPr>
    </xdr:pic>
    <xdr:clientData/>
  </xdr:twoCellAnchor>
  <xdr:twoCellAnchor editAs="oneCell">
    <xdr:from>
      <xdr:col>3</xdr:col>
      <xdr:colOff>571499</xdr:colOff>
      <xdr:row>0</xdr:row>
      <xdr:rowOff>100263</xdr:rowOff>
    </xdr:from>
    <xdr:to>
      <xdr:col>4</xdr:col>
      <xdr:colOff>531395</xdr:colOff>
      <xdr:row>0</xdr:row>
      <xdr:rowOff>867811</xdr:rowOff>
    </xdr:to>
    <xdr:pic>
      <xdr:nvPicPr>
        <xdr:cNvPr id="5" name="Imagen 4">
          <a:extLst>
            <a:ext uri="{FF2B5EF4-FFF2-40B4-BE49-F238E27FC236}">
              <a16:creationId xmlns:a16="http://schemas.microsoft.com/office/drawing/2014/main" id="{3E130843-A5C1-8786-4760-F97C31A3472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85710" y="100263"/>
          <a:ext cx="721896" cy="767548"/>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41"/>
  <sheetViews>
    <sheetView showRowColHeaders="0" topLeftCell="A24" zoomScale="106" zoomScaleNormal="106" workbookViewId="0">
      <selection activeCell="C39" sqref="C39"/>
    </sheetView>
  </sheetViews>
  <sheetFormatPr baseColWidth="10" defaultRowHeight="15" x14ac:dyDescent="0.25"/>
  <cols>
    <col min="1" max="1" width="44.7109375" customWidth="1"/>
    <col min="4" max="4" width="18.140625" customWidth="1"/>
    <col min="5" max="5" width="16" customWidth="1"/>
  </cols>
  <sheetData>
    <row r="3" spans="1:5" x14ac:dyDescent="0.25">
      <c r="A3" s="1" t="s">
        <v>0</v>
      </c>
      <c r="B3" t="s">
        <v>22</v>
      </c>
    </row>
    <row r="4" spans="1:5" x14ac:dyDescent="0.25">
      <c r="B4" t="s">
        <v>3</v>
      </c>
    </row>
    <row r="5" spans="1:5" x14ac:dyDescent="0.25">
      <c r="A5" t="s">
        <v>29</v>
      </c>
      <c r="B5">
        <v>25</v>
      </c>
      <c r="D5" s="3">
        <v>600</v>
      </c>
      <c r="E5" s="3">
        <f>B5*D5</f>
        <v>15000</v>
      </c>
    </row>
    <row r="6" spans="1:5" x14ac:dyDescent="0.25">
      <c r="A6" t="s">
        <v>31</v>
      </c>
      <c r="B6">
        <v>19</v>
      </c>
      <c r="D6" s="3">
        <v>5500</v>
      </c>
      <c r="E6" s="3">
        <f t="shared" ref="E6:E9" si="0">B6*D6</f>
        <v>104500</v>
      </c>
    </row>
    <row r="7" spans="1:5" x14ac:dyDescent="0.25">
      <c r="A7" t="s">
        <v>30</v>
      </c>
      <c r="B7" t="s">
        <v>4</v>
      </c>
      <c r="D7" s="3">
        <v>300000</v>
      </c>
      <c r="E7" s="3">
        <v>300000</v>
      </c>
    </row>
    <row r="8" spans="1:5" x14ac:dyDescent="0.25">
      <c r="A8" t="s">
        <v>1</v>
      </c>
      <c r="B8">
        <v>1</v>
      </c>
      <c r="D8" s="3">
        <v>800000</v>
      </c>
      <c r="E8" s="3">
        <f t="shared" si="0"/>
        <v>800000</v>
      </c>
    </row>
    <row r="9" spans="1:5" x14ac:dyDescent="0.25">
      <c r="A9" t="s">
        <v>2</v>
      </c>
      <c r="B9">
        <v>1</v>
      </c>
      <c r="D9" s="3">
        <v>250000</v>
      </c>
      <c r="E9" s="3">
        <f t="shared" si="0"/>
        <v>250000</v>
      </c>
    </row>
    <row r="10" spans="1:5" x14ac:dyDescent="0.25">
      <c r="D10" s="3"/>
      <c r="E10" s="3">
        <f>E5+E6+E7+E8+E9</f>
        <v>1469500</v>
      </c>
    </row>
    <row r="12" spans="1:5" x14ac:dyDescent="0.25">
      <c r="A12" s="1" t="s">
        <v>5</v>
      </c>
      <c r="D12" s="2">
        <v>44803</v>
      </c>
    </row>
    <row r="14" spans="1:5" ht="45" x14ac:dyDescent="0.25">
      <c r="A14" s="4" t="s">
        <v>19</v>
      </c>
      <c r="B14">
        <v>200</v>
      </c>
      <c r="D14" s="3">
        <v>600</v>
      </c>
      <c r="E14" s="3">
        <f>B14*D14</f>
        <v>120000</v>
      </c>
    </row>
    <row r="15" spans="1:5" x14ac:dyDescent="0.25">
      <c r="A15" t="s">
        <v>24</v>
      </c>
      <c r="B15">
        <v>200</v>
      </c>
      <c r="D15" s="3">
        <v>5200</v>
      </c>
      <c r="E15" s="3">
        <f t="shared" ref="E15:E27" si="1">B15*D15</f>
        <v>1040000</v>
      </c>
    </row>
    <row r="16" spans="1:5" x14ac:dyDescent="0.25">
      <c r="A16" s="5" t="s">
        <v>25</v>
      </c>
      <c r="B16">
        <v>200</v>
      </c>
      <c r="D16" s="3">
        <v>25000</v>
      </c>
      <c r="E16" s="3">
        <f t="shared" si="1"/>
        <v>5000000</v>
      </c>
    </row>
    <row r="17" spans="1:5" x14ac:dyDescent="0.25">
      <c r="A17" t="s">
        <v>6</v>
      </c>
      <c r="B17">
        <v>1</v>
      </c>
      <c r="D17" s="3">
        <v>300000</v>
      </c>
      <c r="E17" s="3">
        <f t="shared" si="1"/>
        <v>300000</v>
      </c>
    </row>
    <row r="18" spans="1:5" x14ac:dyDescent="0.25">
      <c r="A18" t="s">
        <v>26</v>
      </c>
      <c r="B18" t="s">
        <v>10</v>
      </c>
      <c r="D18" s="3">
        <v>450000</v>
      </c>
      <c r="E18" s="3">
        <v>250000</v>
      </c>
    </row>
    <row r="19" spans="1:5" x14ac:dyDescent="0.25">
      <c r="A19" t="s">
        <v>7</v>
      </c>
      <c r="B19">
        <v>1</v>
      </c>
      <c r="D19" s="3">
        <v>500000</v>
      </c>
      <c r="E19" s="3">
        <f t="shared" si="1"/>
        <v>500000</v>
      </c>
    </row>
    <row r="20" spans="1:5" x14ac:dyDescent="0.25">
      <c r="A20" t="s">
        <v>27</v>
      </c>
      <c r="B20">
        <v>200</v>
      </c>
      <c r="D20" s="3">
        <v>2900</v>
      </c>
      <c r="E20" s="3">
        <f t="shared" si="1"/>
        <v>580000</v>
      </c>
    </row>
    <row r="21" spans="1:5" x14ac:dyDescent="0.25">
      <c r="A21" t="s">
        <v>28</v>
      </c>
      <c r="B21">
        <v>50</v>
      </c>
      <c r="D21" s="3">
        <v>7900</v>
      </c>
      <c r="E21" s="3">
        <f t="shared" si="1"/>
        <v>395000</v>
      </c>
    </row>
    <row r="22" spans="1:5" x14ac:dyDescent="0.25">
      <c r="A22" t="s">
        <v>8</v>
      </c>
      <c r="B22">
        <v>200</v>
      </c>
      <c r="D22" s="3">
        <v>4000</v>
      </c>
      <c r="E22" s="3">
        <f t="shared" si="1"/>
        <v>800000</v>
      </c>
    </row>
    <row r="23" spans="1:5" ht="177.75" customHeight="1" x14ac:dyDescent="0.25">
      <c r="A23" s="4" t="s">
        <v>21</v>
      </c>
      <c r="B23">
        <v>1</v>
      </c>
      <c r="D23" s="3">
        <v>3500000</v>
      </c>
      <c r="E23" s="3">
        <f t="shared" si="1"/>
        <v>3500000</v>
      </c>
    </row>
    <row r="24" spans="1:5" x14ac:dyDescent="0.25">
      <c r="A24" t="s">
        <v>9</v>
      </c>
      <c r="B24">
        <v>1</v>
      </c>
      <c r="D24" s="3">
        <v>1600000</v>
      </c>
      <c r="E24" s="3">
        <f t="shared" si="1"/>
        <v>1600000</v>
      </c>
    </row>
    <row r="25" spans="1:5" x14ac:dyDescent="0.25">
      <c r="A25" t="s">
        <v>17</v>
      </c>
      <c r="B25">
        <v>3</v>
      </c>
      <c r="D25" s="3">
        <v>70000</v>
      </c>
      <c r="E25" s="3">
        <f t="shared" si="1"/>
        <v>210000</v>
      </c>
    </row>
    <row r="26" spans="1:5" ht="80.25" customHeight="1" x14ac:dyDescent="0.25">
      <c r="A26" s="4" t="s">
        <v>18</v>
      </c>
      <c r="B26">
        <v>1</v>
      </c>
      <c r="D26" s="3">
        <v>600000</v>
      </c>
      <c r="E26" s="3">
        <f t="shared" si="1"/>
        <v>600000</v>
      </c>
    </row>
    <row r="27" spans="1:5" x14ac:dyDescent="0.25">
      <c r="A27" t="s">
        <v>2</v>
      </c>
      <c r="B27">
        <v>1</v>
      </c>
      <c r="D27" s="3">
        <v>200000</v>
      </c>
      <c r="E27" s="3">
        <f t="shared" si="1"/>
        <v>200000</v>
      </c>
    </row>
    <row r="28" spans="1:5" x14ac:dyDescent="0.25">
      <c r="E28" s="3">
        <f>SUM(E14:E27)</f>
        <v>15095000</v>
      </c>
    </row>
    <row r="29" spans="1:5" x14ac:dyDescent="0.25">
      <c r="A29" s="1" t="s">
        <v>11</v>
      </c>
    </row>
    <row r="31" spans="1:5" x14ac:dyDescent="0.25">
      <c r="A31" t="s">
        <v>12</v>
      </c>
      <c r="B31">
        <v>60</v>
      </c>
      <c r="D31" s="3">
        <v>600</v>
      </c>
      <c r="E31" s="3">
        <f>B31*D31</f>
        <v>36000</v>
      </c>
    </row>
    <row r="32" spans="1:5" ht="30" x14ac:dyDescent="0.25">
      <c r="A32" s="4" t="s">
        <v>20</v>
      </c>
      <c r="B32">
        <v>3</v>
      </c>
      <c r="D32" s="3">
        <v>135000</v>
      </c>
      <c r="E32" s="3">
        <f t="shared" ref="E32:E37" si="2">B32*D32</f>
        <v>405000</v>
      </c>
    </row>
    <row r="33" spans="1:5" x14ac:dyDescent="0.25">
      <c r="A33" s="4" t="s">
        <v>23</v>
      </c>
      <c r="B33">
        <v>1</v>
      </c>
      <c r="D33" s="3"/>
      <c r="E33" s="3"/>
    </row>
    <row r="34" spans="1:5" x14ac:dyDescent="0.25">
      <c r="A34" t="s">
        <v>13</v>
      </c>
      <c r="B34">
        <v>1</v>
      </c>
      <c r="D34" s="3">
        <v>1500000</v>
      </c>
      <c r="E34" s="3">
        <v>1000000</v>
      </c>
    </row>
    <row r="35" spans="1:5" x14ac:dyDescent="0.25">
      <c r="A35" t="s">
        <v>9</v>
      </c>
      <c r="B35">
        <v>1</v>
      </c>
      <c r="D35" s="3">
        <v>500000</v>
      </c>
      <c r="E35" s="3">
        <f t="shared" si="2"/>
        <v>500000</v>
      </c>
    </row>
    <row r="36" spans="1:5" x14ac:dyDescent="0.25">
      <c r="A36" t="s">
        <v>14</v>
      </c>
      <c r="B36">
        <v>40</v>
      </c>
      <c r="D36" s="3">
        <v>2900</v>
      </c>
      <c r="E36" s="3">
        <f t="shared" si="2"/>
        <v>116000</v>
      </c>
    </row>
    <row r="37" spans="1:5" x14ac:dyDescent="0.25">
      <c r="A37" t="s">
        <v>15</v>
      </c>
      <c r="B37">
        <v>60</v>
      </c>
      <c r="D37" s="3">
        <v>18000</v>
      </c>
      <c r="E37" s="3">
        <f t="shared" si="2"/>
        <v>1080000</v>
      </c>
    </row>
    <row r="38" spans="1:5" x14ac:dyDescent="0.25">
      <c r="A38" t="s">
        <v>16</v>
      </c>
      <c r="B38" t="s">
        <v>4</v>
      </c>
      <c r="D38" s="3">
        <v>500000</v>
      </c>
      <c r="E38" s="3">
        <v>350000</v>
      </c>
    </row>
    <row r="39" spans="1:5" x14ac:dyDescent="0.25">
      <c r="E39" s="3">
        <f>SUM(E31:E38)</f>
        <v>3487000</v>
      </c>
    </row>
    <row r="40" spans="1:5" x14ac:dyDescent="0.25">
      <c r="E40">
        <v>1470000</v>
      </c>
    </row>
    <row r="41" spans="1:5" x14ac:dyDescent="0.25">
      <c r="E41" s="3">
        <f>SUM(E39:E40)</f>
        <v>4957000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tabSelected="1" zoomScale="95" zoomScaleNormal="95" workbookViewId="0">
      <selection sqref="A1:J1"/>
    </sheetView>
  </sheetViews>
  <sheetFormatPr baseColWidth="10" defaultRowHeight="15" x14ac:dyDescent="0.25"/>
  <cols>
    <col min="2" max="2" width="58.28515625" customWidth="1"/>
    <col min="5" max="5" width="20.42578125" customWidth="1"/>
    <col min="6" max="6" width="16" customWidth="1"/>
    <col min="7" max="7" width="13.85546875" bestFit="1" customWidth="1"/>
    <col min="8" max="10" width="14.85546875" bestFit="1" customWidth="1"/>
  </cols>
  <sheetData>
    <row r="1" spans="1:10" ht="88.5" customHeight="1" x14ac:dyDescent="0.25">
      <c r="A1" s="50" t="s">
        <v>69</v>
      </c>
      <c r="B1" s="50"/>
      <c r="C1" s="50"/>
      <c r="D1" s="50"/>
      <c r="E1" s="50"/>
      <c r="F1" s="50"/>
      <c r="G1" s="50"/>
      <c r="H1" s="50"/>
      <c r="I1" s="50"/>
      <c r="J1" s="50"/>
    </row>
    <row r="2" spans="1:10" ht="48" customHeight="1" x14ac:dyDescent="0.25">
      <c r="A2" s="52" t="s">
        <v>61</v>
      </c>
      <c r="B2" s="53"/>
      <c r="C2" s="53"/>
      <c r="D2" s="53"/>
      <c r="E2" s="53"/>
      <c r="F2" s="53"/>
      <c r="G2" s="53"/>
      <c r="H2" s="53"/>
      <c r="I2" s="53"/>
      <c r="J2" s="53"/>
    </row>
    <row r="3" spans="1:10" ht="31.5" customHeight="1" x14ac:dyDescent="0.25">
      <c r="A3" s="10"/>
      <c r="B3" s="11" t="s">
        <v>49</v>
      </c>
      <c r="C3" s="10" t="s">
        <v>50</v>
      </c>
      <c r="D3" s="10"/>
      <c r="E3" s="48" t="s">
        <v>58</v>
      </c>
      <c r="F3" s="49"/>
      <c r="G3" s="48" t="s">
        <v>59</v>
      </c>
      <c r="H3" s="49"/>
      <c r="I3" s="48" t="s">
        <v>60</v>
      </c>
      <c r="J3" s="49"/>
    </row>
    <row r="4" spans="1:10" x14ac:dyDescent="0.25">
      <c r="A4" s="12" t="s">
        <v>37</v>
      </c>
      <c r="B4" s="12" t="s">
        <v>38</v>
      </c>
      <c r="C4" s="12" t="s">
        <v>3</v>
      </c>
      <c r="D4" s="12"/>
      <c r="E4" s="12" t="s">
        <v>39</v>
      </c>
      <c r="F4" s="12" t="s">
        <v>40</v>
      </c>
      <c r="G4" s="12" t="s">
        <v>39</v>
      </c>
      <c r="H4" s="12" t="s">
        <v>40</v>
      </c>
      <c r="I4" s="12" t="s">
        <v>39</v>
      </c>
      <c r="J4" s="12" t="s">
        <v>40</v>
      </c>
    </row>
    <row r="5" spans="1:10" ht="45" x14ac:dyDescent="0.25">
      <c r="A5" s="12"/>
      <c r="B5" s="28" t="s">
        <v>48</v>
      </c>
      <c r="C5" s="29">
        <v>75</v>
      </c>
      <c r="D5" s="29"/>
      <c r="E5" s="30">
        <v>15000</v>
      </c>
      <c r="F5" s="30">
        <f>C5*E5</f>
        <v>1125000</v>
      </c>
      <c r="G5" s="32">
        <v>15500</v>
      </c>
      <c r="H5" s="32">
        <f>C5*G5</f>
        <v>1162500</v>
      </c>
      <c r="I5" s="32">
        <v>15800</v>
      </c>
      <c r="J5" s="32">
        <f>C5*I5</f>
        <v>1185000</v>
      </c>
    </row>
    <row r="6" spans="1:10" ht="30" x14ac:dyDescent="0.25">
      <c r="A6" s="13"/>
      <c r="B6" s="14" t="s">
        <v>29</v>
      </c>
      <c r="C6" s="13">
        <v>75</v>
      </c>
      <c r="D6" s="13"/>
      <c r="E6" s="15">
        <v>500</v>
      </c>
      <c r="F6" s="15">
        <f>C6*E6</f>
        <v>37500</v>
      </c>
      <c r="G6" s="32">
        <v>550</v>
      </c>
      <c r="H6" s="32">
        <f t="shared" ref="H6:H37" si="0">C6*G6</f>
        <v>41250</v>
      </c>
      <c r="I6" s="32">
        <v>600</v>
      </c>
      <c r="J6" s="32">
        <f t="shared" ref="J6:J36" si="1">C6*I6</f>
        <v>45000</v>
      </c>
    </row>
    <row r="7" spans="1:10" ht="45" x14ac:dyDescent="0.25">
      <c r="A7" s="13"/>
      <c r="B7" s="14" t="s">
        <v>46</v>
      </c>
      <c r="C7" s="13">
        <v>75</v>
      </c>
      <c r="D7" s="13"/>
      <c r="E7" s="15">
        <v>5200</v>
      </c>
      <c r="F7" s="15">
        <f t="shared" ref="F7:F9" si="2">C7*E7</f>
        <v>390000</v>
      </c>
      <c r="G7" s="32">
        <v>5500</v>
      </c>
      <c r="H7" s="32">
        <f t="shared" si="0"/>
        <v>412500</v>
      </c>
      <c r="I7" s="32">
        <v>5800</v>
      </c>
      <c r="J7" s="32">
        <f t="shared" si="1"/>
        <v>435000</v>
      </c>
    </row>
    <row r="8" spans="1:10" ht="30" x14ac:dyDescent="0.25">
      <c r="A8" s="13"/>
      <c r="B8" s="14" t="s">
        <v>30</v>
      </c>
      <c r="C8" s="13" t="s">
        <v>4</v>
      </c>
      <c r="D8" s="13"/>
      <c r="E8" s="15">
        <v>400000</v>
      </c>
      <c r="F8" s="15">
        <v>400000</v>
      </c>
      <c r="G8" s="32">
        <v>420000</v>
      </c>
      <c r="H8" s="32">
        <v>400000</v>
      </c>
      <c r="I8" s="32">
        <v>450000</v>
      </c>
      <c r="J8" s="32">
        <v>450000</v>
      </c>
    </row>
    <row r="9" spans="1:10" x14ac:dyDescent="0.25">
      <c r="A9" s="13"/>
      <c r="B9" s="13" t="s">
        <v>2</v>
      </c>
      <c r="C9" s="13">
        <v>1</v>
      </c>
      <c r="D9" s="13"/>
      <c r="E9" s="15">
        <v>400000</v>
      </c>
      <c r="F9" s="15">
        <f t="shared" si="2"/>
        <v>400000</v>
      </c>
      <c r="G9" s="32">
        <v>500000</v>
      </c>
      <c r="H9" s="32">
        <f t="shared" si="0"/>
        <v>500000</v>
      </c>
      <c r="I9" s="32">
        <v>550000</v>
      </c>
      <c r="J9" s="32">
        <f t="shared" si="1"/>
        <v>550000</v>
      </c>
    </row>
    <row r="10" spans="1:10" x14ac:dyDescent="0.25">
      <c r="A10" s="36" t="s">
        <v>43</v>
      </c>
      <c r="B10" s="37"/>
      <c r="C10" s="37"/>
      <c r="D10" s="37"/>
      <c r="E10" s="38"/>
      <c r="F10" s="24">
        <f>SUM(F5:F9)</f>
        <v>2352500</v>
      </c>
      <c r="G10" s="32"/>
      <c r="H10" s="32">
        <f>SUM(H5:H9)</f>
        <v>2516250</v>
      </c>
      <c r="I10" s="32"/>
      <c r="J10" s="32">
        <f>SUM(J5:J9)</f>
        <v>2665000</v>
      </c>
    </row>
    <row r="11" spans="1:10" x14ac:dyDescent="0.25">
      <c r="A11" s="6"/>
      <c r="B11" s="6"/>
      <c r="C11" s="6"/>
      <c r="D11" s="6"/>
      <c r="E11" s="6"/>
      <c r="F11" s="6"/>
      <c r="G11" s="32"/>
      <c r="H11" s="32"/>
      <c r="I11" s="32"/>
      <c r="J11" s="32"/>
    </row>
    <row r="12" spans="1:10" x14ac:dyDescent="0.25">
      <c r="A12" s="6"/>
      <c r="B12" s="7" t="s">
        <v>5</v>
      </c>
      <c r="C12" s="6"/>
      <c r="D12" s="6"/>
      <c r="E12" s="8">
        <v>44803</v>
      </c>
      <c r="F12" s="6"/>
      <c r="G12" s="32"/>
      <c r="H12" s="32"/>
      <c r="I12" s="32"/>
      <c r="J12" s="32"/>
    </row>
    <row r="13" spans="1:10" ht="55.5" customHeight="1" x14ac:dyDescent="0.25">
      <c r="A13" s="9" t="s">
        <v>37</v>
      </c>
      <c r="B13" s="9" t="s">
        <v>38</v>
      </c>
      <c r="C13" s="9" t="s">
        <v>42</v>
      </c>
      <c r="D13" s="9"/>
      <c r="E13" s="9" t="s">
        <v>39</v>
      </c>
      <c r="F13" s="9" t="s">
        <v>40</v>
      </c>
      <c r="G13" s="9" t="s">
        <v>39</v>
      </c>
      <c r="H13" s="9" t="s">
        <v>40</v>
      </c>
      <c r="I13" s="9" t="s">
        <v>39</v>
      </c>
      <c r="J13" s="9"/>
    </row>
    <row r="14" spans="1:10" ht="30" x14ac:dyDescent="0.25">
      <c r="A14" s="17"/>
      <c r="B14" s="18" t="s">
        <v>19</v>
      </c>
      <c r="C14" s="17">
        <v>200</v>
      </c>
      <c r="D14" s="17"/>
      <c r="E14" s="19">
        <v>500</v>
      </c>
      <c r="F14" s="19">
        <f>C14*E14</f>
        <v>100000</v>
      </c>
      <c r="G14" s="32">
        <v>550</v>
      </c>
      <c r="H14" s="32">
        <f t="shared" si="0"/>
        <v>110000</v>
      </c>
      <c r="I14" s="32">
        <v>600</v>
      </c>
      <c r="J14" s="32">
        <f>I14*C14</f>
        <v>120000</v>
      </c>
    </row>
    <row r="15" spans="1:10" ht="30" x14ac:dyDescent="0.25">
      <c r="A15" s="17"/>
      <c r="B15" s="18" t="s">
        <v>47</v>
      </c>
      <c r="C15" s="17">
        <v>200</v>
      </c>
      <c r="D15" s="17"/>
      <c r="E15" s="19">
        <v>5200</v>
      </c>
      <c r="F15" s="19">
        <f t="shared" ref="F15:F26" si="3">C15*E15</f>
        <v>1040000</v>
      </c>
      <c r="G15" s="32">
        <v>5500</v>
      </c>
      <c r="H15" s="32">
        <f t="shared" si="0"/>
        <v>1100000</v>
      </c>
      <c r="I15" s="32">
        <v>5800</v>
      </c>
      <c r="J15" s="32">
        <f t="shared" si="1"/>
        <v>1160000</v>
      </c>
    </row>
    <row r="16" spans="1:10" ht="30" x14ac:dyDescent="0.25">
      <c r="A16" s="17"/>
      <c r="B16" s="20" t="s">
        <v>25</v>
      </c>
      <c r="C16" s="17">
        <v>200</v>
      </c>
      <c r="D16" s="17"/>
      <c r="E16" s="19">
        <v>22000</v>
      </c>
      <c r="F16" s="19">
        <f t="shared" si="3"/>
        <v>4400000</v>
      </c>
      <c r="G16" s="32">
        <v>24000</v>
      </c>
      <c r="H16" s="32">
        <f t="shared" si="0"/>
        <v>4800000</v>
      </c>
      <c r="I16" s="32">
        <v>25000</v>
      </c>
      <c r="J16" s="32">
        <f t="shared" si="1"/>
        <v>5000000</v>
      </c>
    </row>
    <row r="17" spans="1:10" x14ac:dyDescent="0.25">
      <c r="A17" s="17"/>
      <c r="B17" s="17" t="s">
        <v>6</v>
      </c>
      <c r="C17" s="17">
        <v>1</v>
      </c>
      <c r="D17" s="17"/>
      <c r="E17" s="19">
        <v>300000</v>
      </c>
      <c r="F17" s="19">
        <f t="shared" si="3"/>
        <v>300000</v>
      </c>
      <c r="G17" s="32">
        <v>320000</v>
      </c>
      <c r="H17" s="32">
        <f t="shared" si="0"/>
        <v>320000</v>
      </c>
      <c r="I17" s="32">
        <v>340000</v>
      </c>
      <c r="J17" s="32">
        <f t="shared" si="1"/>
        <v>340000</v>
      </c>
    </row>
    <row r="18" spans="1:10" x14ac:dyDescent="0.25">
      <c r="A18" s="17"/>
      <c r="B18" s="17" t="s">
        <v>51</v>
      </c>
      <c r="C18" s="17" t="s">
        <v>10</v>
      </c>
      <c r="D18" s="17"/>
      <c r="E18" s="19">
        <v>250000</v>
      </c>
      <c r="F18" s="19">
        <v>250000</v>
      </c>
      <c r="G18" s="32">
        <v>300000</v>
      </c>
      <c r="H18" s="32">
        <v>300000</v>
      </c>
      <c r="I18" s="32">
        <v>320000</v>
      </c>
      <c r="J18" s="32">
        <v>320000</v>
      </c>
    </row>
    <row r="19" spans="1:10" ht="30" x14ac:dyDescent="0.25">
      <c r="A19" s="17"/>
      <c r="B19" s="18" t="s">
        <v>41</v>
      </c>
      <c r="C19" s="17">
        <v>1</v>
      </c>
      <c r="D19" s="17"/>
      <c r="E19" s="19">
        <v>500000</v>
      </c>
      <c r="F19" s="19">
        <f t="shared" si="3"/>
        <v>500000</v>
      </c>
      <c r="G19" s="32">
        <v>550000</v>
      </c>
      <c r="H19" s="32">
        <f t="shared" si="0"/>
        <v>550000</v>
      </c>
      <c r="I19" s="32">
        <v>600000</v>
      </c>
      <c r="J19" s="32">
        <f t="shared" si="1"/>
        <v>600000</v>
      </c>
    </row>
    <row r="20" spans="1:10" x14ac:dyDescent="0.25">
      <c r="A20" s="17"/>
      <c r="B20" s="17" t="s">
        <v>27</v>
      </c>
      <c r="C20" s="17">
        <v>200</v>
      </c>
      <c r="D20" s="17"/>
      <c r="E20" s="19">
        <v>2900</v>
      </c>
      <c r="F20" s="19">
        <f t="shared" si="3"/>
        <v>580000</v>
      </c>
      <c r="G20" s="32">
        <v>3200</v>
      </c>
      <c r="H20" s="32">
        <f t="shared" si="0"/>
        <v>640000</v>
      </c>
      <c r="I20" s="32">
        <v>3300</v>
      </c>
      <c r="J20" s="32">
        <f t="shared" si="1"/>
        <v>660000</v>
      </c>
    </row>
    <row r="21" spans="1:10" x14ac:dyDescent="0.25">
      <c r="A21" s="17"/>
      <c r="B21" s="17" t="s">
        <v>28</v>
      </c>
      <c r="C21" s="17">
        <v>50</v>
      </c>
      <c r="D21" s="17"/>
      <c r="E21" s="19">
        <v>7500</v>
      </c>
      <c r="F21" s="19">
        <f t="shared" si="3"/>
        <v>375000</v>
      </c>
      <c r="G21" s="32">
        <v>8000</v>
      </c>
      <c r="H21" s="32">
        <f t="shared" si="0"/>
        <v>400000</v>
      </c>
      <c r="I21" s="32">
        <v>8200</v>
      </c>
      <c r="J21" s="32">
        <f t="shared" si="1"/>
        <v>410000</v>
      </c>
    </row>
    <row r="22" spans="1:10" ht="18" customHeight="1" x14ac:dyDescent="0.25">
      <c r="A22" s="17"/>
      <c r="B22" s="17" t="s">
        <v>52</v>
      </c>
      <c r="C22" s="17">
        <v>200</v>
      </c>
      <c r="D22" s="17"/>
      <c r="E22" s="19">
        <v>2000</v>
      </c>
      <c r="F22" s="19">
        <f t="shared" si="3"/>
        <v>400000</v>
      </c>
      <c r="G22" s="32">
        <v>2300</v>
      </c>
      <c r="H22" s="32">
        <f t="shared" si="0"/>
        <v>460000</v>
      </c>
      <c r="I22" s="32">
        <v>2600</v>
      </c>
      <c r="J22" s="32">
        <f t="shared" si="1"/>
        <v>520000</v>
      </c>
    </row>
    <row r="23" spans="1:10" ht="126" customHeight="1" x14ac:dyDescent="0.25">
      <c r="A23" s="17"/>
      <c r="B23" s="18" t="s">
        <v>21</v>
      </c>
      <c r="C23" s="17">
        <v>1</v>
      </c>
      <c r="D23" s="17"/>
      <c r="E23" s="19">
        <v>2500000</v>
      </c>
      <c r="F23" s="19">
        <f t="shared" si="3"/>
        <v>2500000</v>
      </c>
      <c r="G23" s="32">
        <v>2700000</v>
      </c>
      <c r="H23" s="32">
        <f t="shared" si="0"/>
        <v>2700000</v>
      </c>
      <c r="I23" s="32">
        <v>2850000</v>
      </c>
      <c r="J23" s="32">
        <f t="shared" si="1"/>
        <v>2850000</v>
      </c>
    </row>
    <row r="24" spans="1:10" ht="123" customHeight="1" x14ac:dyDescent="0.25">
      <c r="A24" s="17"/>
      <c r="B24" s="18" t="s">
        <v>33</v>
      </c>
      <c r="C24" s="17">
        <v>1</v>
      </c>
      <c r="D24" s="17"/>
      <c r="E24" s="19">
        <v>1000000</v>
      </c>
      <c r="F24" s="19">
        <f t="shared" si="3"/>
        <v>1000000</v>
      </c>
      <c r="G24" s="32">
        <v>1200000</v>
      </c>
      <c r="H24" s="32">
        <f t="shared" si="0"/>
        <v>1200000</v>
      </c>
      <c r="I24" s="32">
        <v>1250000</v>
      </c>
      <c r="J24" s="32">
        <f t="shared" si="1"/>
        <v>1250000</v>
      </c>
    </row>
    <row r="25" spans="1:10" ht="38.25" customHeight="1" x14ac:dyDescent="0.25">
      <c r="A25" s="17"/>
      <c r="B25" s="18" t="s">
        <v>34</v>
      </c>
      <c r="C25" s="17">
        <v>3</v>
      </c>
      <c r="D25" s="17"/>
      <c r="E25" s="19">
        <v>70000</v>
      </c>
      <c r="F25" s="19">
        <f t="shared" si="3"/>
        <v>210000</v>
      </c>
      <c r="G25" s="32">
        <v>75000</v>
      </c>
      <c r="H25" s="32">
        <f t="shared" si="0"/>
        <v>225000</v>
      </c>
      <c r="I25" s="32">
        <v>80000</v>
      </c>
      <c r="J25" s="32">
        <f t="shared" si="1"/>
        <v>240000</v>
      </c>
    </row>
    <row r="26" spans="1:10" ht="30" x14ac:dyDescent="0.25">
      <c r="A26" s="17"/>
      <c r="B26" s="18" t="s">
        <v>53</v>
      </c>
      <c r="C26" s="17">
        <v>1</v>
      </c>
      <c r="D26" s="17"/>
      <c r="E26" s="19">
        <v>300000</v>
      </c>
      <c r="F26" s="19">
        <f t="shared" si="3"/>
        <v>300000</v>
      </c>
      <c r="G26" s="32">
        <v>320000</v>
      </c>
      <c r="H26" s="32">
        <f t="shared" si="0"/>
        <v>320000</v>
      </c>
      <c r="I26" s="32">
        <v>345000</v>
      </c>
      <c r="J26" s="32">
        <f t="shared" si="1"/>
        <v>345000</v>
      </c>
    </row>
    <row r="27" spans="1:10" x14ac:dyDescent="0.25">
      <c r="A27" s="39" t="s">
        <v>44</v>
      </c>
      <c r="B27" s="40"/>
      <c r="C27" s="40"/>
      <c r="D27" s="40"/>
      <c r="E27" s="41"/>
      <c r="F27" s="25">
        <f>SUM(F14:F26)</f>
        <v>11955000</v>
      </c>
      <c r="G27" s="32"/>
      <c r="H27" s="32">
        <f>SUM(H14:H26)</f>
        <v>13125000</v>
      </c>
      <c r="I27" s="32"/>
      <c r="J27" s="32">
        <f>SUM(J14:J26)</f>
        <v>13815000</v>
      </c>
    </row>
    <row r="28" spans="1:10" x14ac:dyDescent="0.25">
      <c r="A28" s="6"/>
      <c r="B28" s="7" t="s">
        <v>11</v>
      </c>
      <c r="C28" s="6"/>
      <c r="D28" s="6"/>
      <c r="E28" s="6"/>
      <c r="F28" s="6"/>
      <c r="G28" s="32"/>
      <c r="H28" s="32"/>
      <c r="I28" s="32"/>
      <c r="J28" s="32"/>
    </row>
    <row r="29" spans="1:10" x14ac:dyDescent="0.25">
      <c r="A29" s="21" t="s">
        <v>37</v>
      </c>
      <c r="B29" s="21" t="s">
        <v>38</v>
      </c>
      <c r="C29" s="21" t="s">
        <v>42</v>
      </c>
      <c r="D29" s="21"/>
      <c r="E29" s="21" t="s">
        <v>39</v>
      </c>
      <c r="F29" s="21" t="s">
        <v>40</v>
      </c>
      <c r="G29" s="33" t="s">
        <v>39</v>
      </c>
      <c r="H29" s="33" t="s">
        <v>40</v>
      </c>
      <c r="I29" s="33" t="s">
        <v>39</v>
      </c>
      <c r="J29" s="33"/>
    </row>
    <row r="30" spans="1:10" ht="50.25" customHeight="1" x14ac:dyDescent="0.25">
      <c r="A30" s="16"/>
      <c r="B30" s="22" t="s">
        <v>35</v>
      </c>
      <c r="C30" s="16">
        <v>60</v>
      </c>
      <c r="D30" s="16"/>
      <c r="E30" s="23">
        <v>500</v>
      </c>
      <c r="F30" s="23">
        <f>C30*E30</f>
        <v>30000</v>
      </c>
      <c r="G30" s="32">
        <v>550</v>
      </c>
      <c r="H30" s="32">
        <f t="shared" si="0"/>
        <v>33000</v>
      </c>
      <c r="I30" s="32">
        <v>600</v>
      </c>
      <c r="J30" s="32">
        <f t="shared" si="1"/>
        <v>36000</v>
      </c>
    </row>
    <row r="31" spans="1:10" ht="56.25" customHeight="1" x14ac:dyDescent="0.25">
      <c r="A31" s="16"/>
      <c r="B31" s="22" t="s">
        <v>20</v>
      </c>
      <c r="C31" s="16">
        <v>3</v>
      </c>
      <c r="D31" s="16"/>
      <c r="E31" s="23">
        <v>100000</v>
      </c>
      <c r="F31" s="23">
        <f t="shared" ref="F31:F37" si="4">C31*E31</f>
        <v>300000</v>
      </c>
      <c r="G31" s="32">
        <v>120000</v>
      </c>
      <c r="H31" s="32">
        <f t="shared" si="0"/>
        <v>360000</v>
      </c>
      <c r="I31" s="32">
        <v>140000</v>
      </c>
      <c r="J31" s="32">
        <f t="shared" si="1"/>
        <v>420000</v>
      </c>
    </row>
    <row r="32" spans="1:10" ht="36.75" customHeight="1" x14ac:dyDescent="0.25">
      <c r="A32" s="16"/>
      <c r="B32" s="31" t="s">
        <v>54</v>
      </c>
      <c r="C32" s="16">
        <v>20</v>
      </c>
      <c r="D32" s="16"/>
      <c r="E32" s="23">
        <v>20000</v>
      </c>
      <c r="F32" s="23">
        <f t="shared" si="4"/>
        <v>400000</v>
      </c>
      <c r="G32" s="32">
        <v>22000</v>
      </c>
      <c r="H32" s="32">
        <f t="shared" si="0"/>
        <v>440000</v>
      </c>
      <c r="I32" s="32">
        <v>23000</v>
      </c>
      <c r="J32" s="32">
        <f t="shared" si="1"/>
        <v>460000</v>
      </c>
    </row>
    <row r="33" spans="1:10" ht="111" customHeight="1" x14ac:dyDescent="0.25">
      <c r="A33" s="16"/>
      <c r="B33" s="22" t="s">
        <v>45</v>
      </c>
      <c r="C33" s="16">
        <v>1</v>
      </c>
      <c r="D33" s="16"/>
      <c r="E33" s="23">
        <v>800000</v>
      </c>
      <c r="F33" s="23">
        <v>800000</v>
      </c>
      <c r="G33" s="32">
        <v>850000</v>
      </c>
      <c r="H33" s="32">
        <f t="shared" si="0"/>
        <v>850000</v>
      </c>
      <c r="I33" s="32">
        <v>870000</v>
      </c>
      <c r="J33" s="32">
        <f t="shared" si="1"/>
        <v>870000</v>
      </c>
    </row>
    <row r="34" spans="1:10" ht="113.25" customHeight="1" x14ac:dyDescent="0.25">
      <c r="A34" s="16"/>
      <c r="B34" s="22" t="s">
        <v>36</v>
      </c>
      <c r="C34" s="16">
        <v>1</v>
      </c>
      <c r="D34" s="16"/>
      <c r="E34" s="23">
        <v>650500</v>
      </c>
      <c r="F34" s="23">
        <f t="shared" si="4"/>
        <v>650500</v>
      </c>
      <c r="G34" s="32">
        <v>700000</v>
      </c>
      <c r="H34" s="32">
        <f t="shared" si="0"/>
        <v>700000</v>
      </c>
      <c r="I34" s="32">
        <v>720000</v>
      </c>
      <c r="J34" s="32">
        <f t="shared" si="1"/>
        <v>720000</v>
      </c>
    </row>
    <row r="35" spans="1:10" ht="30.75" customHeight="1" x14ac:dyDescent="0.25">
      <c r="A35" s="16"/>
      <c r="B35" s="16" t="s">
        <v>32</v>
      </c>
      <c r="C35" s="16">
        <v>40</v>
      </c>
      <c r="D35" s="16"/>
      <c r="E35" s="23">
        <v>2800</v>
      </c>
      <c r="F35" s="23">
        <f t="shared" si="4"/>
        <v>112000</v>
      </c>
      <c r="G35" s="32">
        <v>3000</v>
      </c>
      <c r="H35" s="32">
        <f t="shared" si="0"/>
        <v>120000</v>
      </c>
      <c r="I35" s="32">
        <v>3200</v>
      </c>
      <c r="J35" s="32">
        <f t="shared" si="1"/>
        <v>128000</v>
      </c>
    </row>
    <row r="36" spans="1:10" ht="30" x14ac:dyDescent="0.25">
      <c r="A36" s="16"/>
      <c r="B36" s="27" t="s">
        <v>57</v>
      </c>
      <c r="C36" s="16">
        <v>60</v>
      </c>
      <c r="D36" s="16"/>
      <c r="E36" s="23">
        <v>15000</v>
      </c>
      <c r="F36" s="23">
        <f t="shared" si="4"/>
        <v>900000</v>
      </c>
      <c r="G36" s="32">
        <v>15500</v>
      </c>
      <c r="H36" s="32">
        <f t="shared" si="0"/>
        <v>930000</v>
      </c>
      <c r="I36" s="32">
        <v>16000</v>
      </c>
      <c r="J36" s="32">
        <f t="shared" si="1"/>
        <v>960000</v>
      </c>
    </row>
    <row r="37" spans="1:10" ht="45" x14ac:dyDescent="0.25">
      <c r="A37" s="16"/>
      <c r="B37" s="22" t="s">
        <v>56</v>
      </c>
      <c r="C37" s="16">
        <v>1</v>
      </c>
      <c r="D37" s="16"/>
      <c r="E37" s="23">
        <v>2500000</v>
      </c>
      <c r="F37" s="23">
        <f t="shared" si="4"/>
        <v>2500000</v>
      </c>
      <c r="G37" s="32">
        <v>2700000</v>
      </c>
      <c r="H37" s="32">
        <f t="shared" si="0"/>
        <v>2700000</v>
      </c>
      <c r="I37" s="32">
        <v>2800000</v>
      </c>
      <c r="J37" s="32">
        <v>2800000</v>
      </c>
    </row>
    <row r="38" spans="1:10" x14ac:dyDescent="0.25">
      <c r="A38" s="16"/>
      <c r="B38" s="45" t="s">
        <v>55</v>
      </c>
      <c r="C38" s="46"/>
      <c r="D38" s="46"/>
      <c r="E38" s="47"/>
      <c r="F38" s="34">
        <f>SUM(F30:F37)</f>
        <v>5692500</v>
      </c>
      <c r="H38" s="3">
        <f>SUM(H30:H37)</f>
        <v>6133000</v>
      </c>
      <c r="J38" s="3">
        <f>SUM(J30:J37)</f>
        <v>6394000</v>
      </c>
    </row>
    <row r="39" spans="1:10" x14ac:dyDescent="0.25">
      <c r="A39" s="42" t="s">
        <v>44</v>
      </c>
      <c r="B39" s="43"/>
      <c r="C39" s="43"/>
      <c r="D39" s="43"/>
      <c r="E39" s="44"/>
      <c r="F39" s="26">
        <f>F38+F27+F10</f>
        <v>20000000</v>
      </c>
      <c r="G39" s="7"/>
      <c r="H39" s="35">
        <f>H38+H27+H10</f>
        <v>21774250</v>
      </c>
      <c r="I39" s="7"/>
      <c r="J39" s="35">
        <f>J38+J27+J10</f>
        <v>22874000</v>
      </c>
    </row>
    <row r="40" spans="1:10" ht="79.5" customHeight="1" x14ac:dyDescent="0.25">
      <c r="A40" s="58" t="s">
        <v>62</v>
      </c>
      <c r="B40" s="54"/>
      <c r="C40" s="51" t="s">
        <v>65</v>
      </c>
      <c r="D40" s="50"/>
      <c r="E40" s="50"/>
      <c r="F40" s="50"/>
      <c r="G40" s="50"/>
      <c r="H40" s="50"/>
      <c r="I40" s="50"/>
      <c r="J40" s="50"/>
    </row>
    <row r="41" spans="1:10" x14ac:dyDescent="0.25">
      <c r="A41" s="50" t="s">
        <v>63</v>
      </c>
      <c r="B41" s="50"/>
      <c r="C41" s="55" t="s">
        <v>64</v>
      </c>
      <c r="D41" s="56"/>
      <c r="E41" s="56"/>
      <c r="F41" s="57"/>
      <c r="G41" s="50"/>
      <c r="H41" s="50"/>
      <c r="I41" s="50"/>
      <c r="J41" s="50"/>
    </row>
    <row r="42" spans="1:10" s="4" customFormat="1" ht="18.75" customHeight="1" x14ac:dyDescent="0.25">
      <c r="A42" s="59" t="s">
        <v>66</v>
      </c>
      <c r="B42" s="59"/>
      <c r="C42" s="59"/>
      <c r="D42" s="59"/>
      <c r="E42" s="59"/>
      <c r="F42" s="59"/>
      <c r="G42" s="59"/>
      <c r="H42" s="59"/>
      <c r="I42" s="59"/>
      <c r="J42" s="59"/>
    </row>
    <row r="43" spans="1:10" x14ac:dyDescent="0.25">
      <c r="A43" s="60"/>
      <c r="B43" s="61" t="s">
        <v>68</v>
      </c>
      <c r="C43" s="61"/>
      <c r="D43" s="61"/>
      <c r="E43" s="61"/>
      <c r="F43" s="61"/>
      <c r="G43" s="61"/>
      <c r="H43" s="60"/>
      <c r="I43" s="60"/>
      <c r="J43" s="60"/>
    </row>
    <row r="44" spans="1:10" x14ac:dyDescent="0.25">
      <c r="A44" s="60"/>
      <c r="B44" s="60"/>
      <c r="C44" s="61" t="s">
        <v>67</v>
      </c>
      <c r="D44" s="61"/>
      <c r="E44" s="61"/>
      <c r="F44" s="61"/>
      <c r="G44" s="60"/>
      <c r="H44" s="60"/>
      <c r="I44" s="60"/>
      <c r="J44" s="60"/>
    </row>
    <row r="45" spans="1:10" x14ac:dyDescent="0.25">
      <c r="A45" s="62"/>
      <c r="B45" s="62"/>
      <c r="C45" s="62"/>
      <c r="D45" s="62"/>
      <c r="E45" s="62"/>
      <c r="F45" s="62"/>
      <c r="G45" s="62"/>
      <c r="H45" s="62"/>
      <c r="I45" s="62"/>
      <c r="J45" s="62"/>
    </row>
  </sheetData>
  <mergeCells count="17">
    <mergeCell ref="A42:J42"/>
    <mergeCell ref="B43:G43"/>
    <mergeCell ref="C44:F44"/>
    <mergeCell ref="A1:J1"/>
    <mergeCell ref="A2:J2"/>
    <mergeCell ref="A40:B40"/>
    <mergeCell ref="C40:F40"/>
    <mergeCell ref="A41:B41"/>
    <mergeCell ref="G40:J41"/>
    <mergeCell ref="C41:F41"/>
    <mergeCell ref="G3:H3"/>
    <mergeCell ref="I3:J3"/>
    <mergeCell ref="A10:E10"/>
    <mergeCell ref="A27:E27"/>
    <mergeCell ref="A39:E39"/>
    <mergeCell ref="B38:E38"/>
    <mergeCell ref="E3:F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eliecer</dc:creator>
  <cp:lastModifiedBy>DQ2030LA</cp:lastModifiedBy>
  <dcterms:created xsi:type="dcterms:W3CDTF">2022-08-09T19:42:26Z</dcterms:created>
  <dcterms:modified xsi:type="dcterms:W3CDTF">2022-08-19T16:36:40Z</dcterms:modified>
</cp:coreProperties>
</file>