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LCALDIA\VIVIENDA\"/>
    </mc:Choice>
  </mc:AlternateContent>
  <xr:revisionPtr revIDLastSave="0" documentId="8_{A1DB1BED-712B-4C95-A3E1-46D6AD12E5FE}" xr6:coauthVersionLast="47" xr6:coauthVersionMax="47" xr10:uidLastSave="{00000000-0000-0000-0000-000000000000}"/>
  <bookViews>
    <workbookView xWindow="-120" yWindow="-120" windowWidth="20730" windowHeight="11040" tabRatio="716" firstSheet="2" activeTab="3" xr2:uid="{00000000-000D-0000-FFFF-FFFF00000000}"/>
  </bookViews>
  <sheets>
    <sheet name="COSTOS  1A" sheetId="60" r:id="rId1"/>
    <sheet name="PLAN DE CARGA " sheetId="43" r:id="rId2"/>
    <sheet name="FM 2.27" sheetId="55" r:id="rId3"/>
    <sheet name="CRONOGRAMA" sheetId="53" r:id="rId4"/>
    <sheet name="PRESUPUESTO" sheetId="50" r:id="rId5"/>
    <sheet name="PERFIL PROFESI" sheetId="58" r:id="rId6"/>
    <sheet name="COSXXX" sheetId="52" r:id="rId7"/>
    <sheet name="FORMULARIO GLOBAL OFERTA ECONOM" sheetId="57" r:id="rId8"/>
    <sheet name="ANALISIS DE COSTOS" sheetId="56" state="hidden" r:id="rId9"/>
    <sheet name="Hoja1" sheetId="51" state="hidden" r:id="rId10"/>
    <sheet name="Hoja3" sheetId="54" state="hidden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</externalReferences>
  <definedNames>
    <definedName name="\a">#REF!</definedName>
    <definedName name="\L">#REF!</definedName>
    <definedName name="\P">#REF!</definedName>
    <definedName name="\s">#REF!</definedName>
    <definedName name="\X" localSheetId="0">[0]!ERR</definedName>
    <definedName name="\X" localSheetId="2">ERR</definedName>
    <definedName name="\X" localSheetId="7">[0]!ERR</definedName>
    <definedName name="\X">ERR</definedName>
    <definedName name="\Z" localSheetId="0">[0]!ERR</definedName>
    <definedName name="\Z" localSheetId="2">ERR</definedName>
    <definedName name="\Z" localSheetId="7">[0]!ERR</definedName>
    <definedName name="\Z">ERR</definedName>
    <definedName name="_________________________________________________i1">#REF!</definedName>
    <definedName name="________________________________________________i1">#REF!</definedName>
    <definedName name="_______________________________________________i1">#REF!</definedName>
    <definedName name="______________________________________________i1">#REF!</definedName>
    <definedName name="_____________________________________________i1">#REF!</definedName>
    <definedName name="____________________________________________i1">#REF!</definedName>
    <definedName name="___________________________________________i1">#REF!</definedName>
    <definedName name="__________________________________________i1">#REF!</definedName>
    <definedName name="_________________________________________i1">#REF!</definedName>
    <definedName name="________________________________________i1">#REF!</definedName>
    <definedName name="_______________________________________i1">#REF!</definedName>
    <definedName name="______________________________________i1">#REF!</definedName>
    <definedName name="_____________________________________i1">#REF!</definedName>
    <definedName name="____________________________________i1">#REF!</definedName>
    <definedName name="___________________________________i1">#REF!</definedName>
    <definedName name="__________________________________i1">#REF!</definedName>
    <definedName name="_________________________________i1">#REF!</definedName>
    <definedName name="________________________________i1">#REF!</definedName>
    <definedName name="_______________________________i1">#REF!</definedName>
    <definedName name="______________________________i1">#REF!</definedName>
    <definedName name="_____________________________i1">#REF!</definedName>
    <definedName name="____________________________i1">#REF!</definedName>
    <definedName name="___________________________i1">#REF!</definedName>
    <definedName name="__________________________i1">#REF!</definedName>
    <definedName name="_________________________i1">#REF!</definedName>
    <definedName name="________________________i1">#REF!</definedName>
    <definedName name="_______________________i1">#REF!</definedName>
    <definedName name="______________________i1">#REF!</definedName>
    <definedName name="_____________________i1">#REF!</definedName>
    <definedName name="____________________i1">#REF!</definedName>
    <definedName name="___________________i1">#REF!</definedName>
    <definedName name="__________________A1">IF([0]!Values_Entered,[0]!Header_Row+[0]!Number_of_Payments,[0]!Header_Row)</definedName>
    <definedName name="__________________A17000">#REF!</definedName>
    <definedName name="__________________A20000">#REF!</definedName>
    <definedName name="__________________A30000">#REF!</definedName>
    <definedName name="__________________AFC1">[1]INV!$A$25:$D$28</definedName>
    <definedName name="__________________AFC3">[1]INV!$F$25:$I$28</definedName>
    <definedName name="__________________AFC5">[1]INV!$K$25:$N$28</definedName>
    <definedName name="__________________BGC1">[1]INV!$A$5:$D$8</definedName>
    <definedName name="__________________BGC3">[1]INV!$F$5:$I$8</definedName>
    <definedName name="__________________BGC5">[1]INV!$K$5:$N$8</definedName>
    <definedName name="__________________CAC1">[1]INV!$A$19:$D$22</definedName>
    <definedName name="__________________CAC3">[1]INV!$F$19:$I$22</definedName>
    <definedName name="__________________CAC5">[1]INV!$K$19:$N$22</definedName>
    <definedName name="__________________G1">#N/A</definedName>
    <definedName name="__________________i1">#REF!</definedName>
    <definedName name="__________________MA2">#REF!</definedName>
    <definedName name="__________________PJ50">#REF!</definedName>
    <definedName name="__________________SBC1">[1]INV!$A$12:$D$15</definedName>
    <definedName name="__________________SBC3">[1]INV!$F$12:$I$15</definedName>
    <definedName name="__________________SBC5">[1]INV!$K$12:$N$15</definedName>
    <definedName name="__________________v1">IF(__________________v8,[0]!Header_Row+__________________v4,[0]!Header_Row)</definedName>
    <definedName name="__________________v2">IF(__________________v8,[0]!Header_Row+__________________v4,[0]!Header_Row)</definedName>
    <definedName name="__________________v4">#N/A</definedName>
    <definedName name="__________________v5">#N/A</definedName>
    <definedName name="__________________v6">#N/A</definedName>
    <definedName name="__________________v7">Scheduled_Payment+Extra_Payment</definedName>
    <definedName name="__________________v8">#N/A</definedName>
    <definedName name="__________________w1">IF(__________________w7,[0]!Header_Row+__________________w3,[0]!Header_Row)</definedName>
    <definedName name="__________________w2">IF(__________________w7,[0]!Header_Row+__________________w3,[0]!Header_Row)</definedName>
    <definedName name="__________________w3">#N/A</definedName>
    <definedName name="__________________w4">#N/A</definedName>
    <definedName name="__________________w5">#N/A</definedName>
    <definedName name="__________________w6">Scheduled_Payment+Extra_Payment</definedName>
    <definedName name="__________________w7">#N/A</definedName>
    <definedName name="__________________X1">IF(__________________X7,[0]!Header_Row+__________________X3,[0]!Header_Row)</definedName>
    <definedName name="__________________X2">IF(__________________X7,[0]!Header_Row+__________________X3,[0]!Header_Row)</definedName>
    <definedName name="__________________X3">#N/A</definedName>
    <definedName name="__________________X4">#N/A</definedName>
    <definedName name="__________________X5">#N/A</definedName>
    <definedName name="__________________X6">Scheduled_Payment+Extra_Payment</definedName>
    <definedName name="__________________X7">#N/A</definedName>
    <definedName name="__________________y2">IF(__________________y7,[0]!Header_Row+__________________y3,[0]!Header_Row)</definedName>
    <definedName name="__________________y3">#N/A</definedName>
    <definedName name="__________________y4">#N/A</definedName>
    <definedName name="__________________y5">#N/A</definedName>
    <definedName name="__________________y6">Scheduled_Payment+Extra_Payment</definedName>
    <definedName name="__________________y7">#N/A</definedName>
    <definedName name="__________________z1">IF(__________________z7,[0]!Header_Row+__________________z3,[0]!Header_Row)</definedName>
    <definedName name="__________________z2">IF(__________________z7,[0]!Header_Row+__________________z3,[0]!Header_Row)</definedName>
    <definedName name="__________________z3">#N/A</definedName>
    <definedName name="__________________z4">#N/A</definedName>
    <definedName name="__________________z5">#N/A</definedName>
    <definedName name="__________________z6">Scheduled_Payment+Extra_Payment</definedName>
    <definedName name="__________________z7">#N/A</definedName>
    <definedName name="_________________AFC1">[1]INV!$A$25:$D$28</definedName>
    <definedName name="_________________AFC3">[1]INV!$F$25:$I$28</definedName>
    <definedName name="_________________AFC5">[1]INV!$K$25:$N$28</definedName>
    <definedName name="_________________BGC1">[1]INV!$A$5:$D$8</definedName>
    <definedName name="_________________BGC3">[1]INV!$F$5:$I$8</definedName>
    <definedName name="_________________BGC5">[1]INV!$K$5:$N$8</definedName>
    <definedName name="_________________CAC1">[1]INV!$A$19:$D$22</definedName>
    <definedName name="_________________CAC3">[1]INV!$F$19:$I$22</definedName>
    <definedName name="_________________CAC5">[1]INV!$K$19:$N$22</definedName>
    <definedName name="_________________i1">#REF!</definedName>
    <definedName name="_________________IPC2002">#REF!</definedName>
    <definedName name="_________________MA2">#REF!</definedName>
    <definedName name="_________________SBC1">[1]INV!$A$12:$D$15</definedName>
    <definedName name="_________________SBC3">[1]INV!$F$12:$I$15</definedName>
    <definedName name="_________________SBC5">[1]INV!$K$12:$N$15</definedName>
    <definedName name="________________A1">IF([0]!Values_Entered,[0]!Header_Row+[0]!Number_of_Payments,[0]!Header_Row)</definedName>
    <definedName name="________________A17000">#REF!</definedName>
    <definedName name="________________A20000">#REF!</definedName>
    <definedName name="________________A30000">#REF!</definedName>
    <definedName name="________________AFC1">[1]INV!$A$25:$D$28</definedName>
    <definedName name="________________AFC3">[1]INV!$F$25:$I$28</definedName>
    <definedName name="________________AFC5">[1]INV!$K$25:$N$28</definedName>
    <definedName name="________________BGC1">[1]INV!$A$5:$D$8</definedName>
    <definedName name="________________BGC3">[1]INV!$F$5:$I$8</definedName>
    <definedName name="________________BGC5">[1]INV!$K$5:$N$8</definedName>
    <definedName name="________________CAC1">[1]INV!$A$19:$D$22</definedName>
    <definedName name="________________CAC3">[1]INV!$F$19:$I$22</definedName>
    <definedName name="________________CAC5">[1]INV!$K$19:$N$22</definedName>
    <definedName name="________________G1">#N/A</definedName>
    <definedName name="________________i1">#REF!</definedName>
    <definedName name="________________MA2">#REF!</definedName>
    <definedName name="________________PJ50">#REF!</definedName>
    <definedName name="________________SBC1">[1]INV!$A$12:$D$15</definedName>
    <definedName name="________________SBC3">[1]INV!$F$12:$I$15</definedName>
    <definedName name="________________SBC5">[1]INV!$K$12:$N$15</definedName>
    <definedName name="________________v1">IF(________________v8,[0]!Header_Row+________________v4,[0]!Header_Row)</definedName>
    <definedName name="________________v2">IF(________________v8,[0]!Header_Row+________________v4,[0]!Header_Row)</definedName>
    <definedName name="________________v4">#N/A</definedName>
    <definedName name="________________v5">#N/A</definedName>
    <definedName name="________________v6">#N/A</definedName>
    <definedName name="________________v7">Scheduled_Payment+Extra_Payment</definedName>
    <definedName name="________________v8">#N/A</definedName>
    <definedName name="________________w1">IF(________________w7,[0]!Header_Row+________________w3,[0]!Header_Row)</definedName>
    <definedName name="________________w2">IF(________________w7,[0]!Header_Row+________________w3,[0]!Header_Row)</definedName>
    <definedName name="________________w3">#N/A</definedName>
    <definedName name="________________w4">#N/A</definedName>
    <definedName name="________________w5">#N/A</definedName>
    <definedName name="________________w6">Scheduled_Payment+Extra_Payment</definedName>
    <definedName name="________________w7">#N/A</definedName>
    <definedName name="________________X1">IF(________________X7,[0]!Header_Row+________________X3,[0]!Header_Row)</definedName>
    <definedName name="________________X2">IF(________________X7,[0]!Header_Row+________________X3,[0]!Header_Row)</definedName>
    <definedName name="________________X3">#N/A</definedName>
    <definedName name="________________X4">#N/A</definedName>
    <definedName name="________________X5">#N/A</definedName>
    <definedName name="________________X6">Scheduled_Payment+Extra_Payment</definedName>
    <definedName name="________________X7">#N/A</definedName>
    <definedName name="________________y1">IF(__________________y7,[0]!Header_Row+__________________y3,[0]!Header_Row)</definedName>
    <definedName name="________________y2">IF(________________y7,[0]!Header_Row+________________y3,[0]!Header_Row)</definedName>
    <definedName name="________________y3">#N/A</definedName>
    <definedName name="________________y4">#N/A</definedName>
    <definedName name="________________y5">#N/A</definedName>
    <definedName name="________________y6">Scheduled_Payment+Extra_Payment</definedName>
    <definedName name="________________y7">#N/A</definedName>
    <definedName name="________________z1">IF(________________z7,[0]!Header_Row+________________z3,[0]!Header_Row)</definedName>
    <definedName name="________________z2">IF(________________z7,[0]!Header_Row+________________z3,[0]!Header_Row)</definedName>
    <definedName name="________________z3">#N/A</definedName>
    <definedName name="________________z4">#N/A</definedName>
    <definedName name="________________z5">#N/A</definedName>
    <definedName name="________________z6">Scheduled_Payment+Extra_Payment</definedName>
    <definedName name="________________z7">#N/A</definedName>
    <definedName name="_______________AFC1">[1]INV!$A$25:$D$28</definedName>
    <definedName name="_______________AFC3">[1]INV!$F$25:$I$28</definedName>
    <definedName name="_______________AFC5">[1]INV!$K$25:$N$28</definedName>
    <definedName name="_______________BGC1">[1]INV!$A$5:$D$8</definedName>
    <definedName name="_______________BGC3">[1]INV!$F$5:$I$8</definedName>
    <definedName name="_______________BGC5">[1]INV!$K$5:$N$8</definedName>
    <definedName name="_______________CAC1">[1]INV!$A$19:$D$22</definedName>
    <definedName name="_______________CAC3">[1]INV!$F$19:$I$22</definedName>
    <definedName name="_______________CAC5">[1]INV!$K$19:$N$22</definedName>
    <definedName name="_______________i1">#REF!</definedName>
    <definedName name="_______________IPC2002">#REF!</definedName>
    <definedName name="_______________MA2">#REF!</definedName>
    <definedName name="_______________oa55">#REF!</definedName>
    <definedName name="_______________SBC1">[1]INV!$A$12:$D$15</definedName>
    <definedName name="_______________SBC3">[1]INV!$F$12:$I$15</definedName>
    <definedName name="_______________SBC5">[1]INV!$K$12:$N$15</definedName>
    <definedName name="______________A1">IF([0]!Values_Entered,[0]!Header_Row+[0]!Number_of_Payments,[0]!Header_Row)</definedName>
    <definedName name="______________A17000">#REF!</definedName>
    <definedName name="______________A20000">#REF!</definedName>
    <definedName name="______________A30000">#REF!</definedName>
    <definedName name="______________AFC1">[1]INV!$A$25:$D$28</definedName>
    <definedName name="______________AFC3">[1]INV!$F$25:$I$28</definedName>
    <definedName name="______________AFC5">[1]INV!$K$25:$N$28</definedName>
    <definedName name="______________BGC1">[1]INV!$A$5:$D$8</definedName>
    <definedName name="______________BGC3">[1]INV!$F$5:$I$8</definedName>
    <definedName name="______________BGC5">[1]INV!$K$5:$N$8</definedName>
    <definedName name="______________CAC1">[1]INV!$A$19:$D$22</definedName>
    <definedName name="______________CAC3">[1]INV!$F$19:$I$22</definedName>
    <definedName name="______________CAC5">[1]INV!$K$19:$N$22</definedName>
    <definedName name="______________G1">#N/A</definedName>
    <definedName name="______________i1">#REF!</definedName>
    <definedName name="______________MA2">#REF!</definedName>
    <definedName name="______________oa55">#REF!</definedName>
    <definedName name="______________PJ50">#REF!</definedName>
    <definedName name="______________SBC1">[1]INV!$A$12:$D$15</definedName>
    <definedName name="______________SBC3">[1]INV!$F$12:$I$15</definedName>
    <definedName name="______________SBC5">[1]INV!$K$12:$N$15</definedName>
    <definedName name="______________v1">IF(______________v8,[0]!Header_Row+______________v4,[0]!Header_Row)</definedName>
    <definedName name="______________v2">IF(______________v8,[0]!Header_Row+______________v4,[0]!Header_Row)</definedName>
    <definedName name="______________v4">#N/A</definedName>
    <definedName name="______________v5">#N/A</definedName>
    <definedName name="______________v6">#N/A</definedName>
    <definedName name="______________v7">Scheduled_Payment+Extra_Payment</definedName>
    <definedName name="______________v8">#N/A</definedName>
    <definedName name="______________w1">IF(______________w7,[0]!Header_Row+______________w3,[0]!Header_Row)</definedName>
    <definedName name="______________w2">IF(______________w7,[0]!Header_Row+______________w3,[0]!Header_Row)</definedName>
    <definedName name="______________w3">#N/A</definedName>
    <definedName name="______________w4">#N/A</definedName>
    <definedName name="______________w5">#N/A</definedName>
    <definedName name="______________w6">Scheduled_Payment+Extra_Payment</definedName>
    <definedName name="______________w7">#N/A</definedName>
    <definedName name="______________X1">IF(______________X7,[0]!Header_Row+______________X3,[0]!Header_Row)</definedName>
    <definedName name="______________X2">IF(______________X7,[0]!Header_Row+______________X3,[0]!Header_Row)</definedName>
    <definedName name="______________X3">#N/A</definedName>
    <definedName name="______________X4">#N/A</definedName>
    <definedName name="______________X5">#N/A</definedName>
    <definedName name="______________X6">Scheduled_Payment+Extra_Payment</definedName>
    <definedName name="______________X7">#N/A</definedName>
    <definedName name="______________y1">IF(________________y7,[0]!Header_Row+________________y3,[0]!Header_Row)</definedName>
    <definedName name="______________y2">IF(______________y7,[0]!Header_Row+______________y3,[0]!Header_Row)</definedName>
    <definedName name="______________y3">#N/A</definedName>
    <definedName name="______________y4">#N/A</definedName>
    <definedName name="______________y5">#N/A</definedName>
    <definedName name="______________y6">Scheduled_Payment+Extra_Payment</definedName>
    <definedName name="______________y7">#N/A</definedName>
    <definedName name="______________z1">IF(______________z7,[0]!Header_Row+______________z3,[0]!Header_Row)</definedName>
    <definedName name="______________z2">IF(______________z7,[0]!Header_Row+______________z3,[0]!Header_Row)</definedName>
    <definedName name="______________z3">#N/A</definedName>
    <definedName name="______________z4">#N/A</definedName>
    <definedName name="______________z5">#N/A</definedName>
    <definedName name="______________z6">Scheduled_Payment+Extra_Payment</definedName>
    <definedName name="______________z7">#N/A</definedName>
    <definedName name="_____________AFC1">[1]INV!$A$25:$D$28</definedName>
    <definedName name="_____________AFC3">[1]INV!$F$25:$I$28</definedName>
    <definedName name="_____________AFC5">[1]INV!$K$25:$N$28</definedName>
    <definedName name="_____________BGC1">[1]INV!$A$5:$D$8</definedName>
    <definedName name="_____________BGC3">[1]INV!$F$5:$I$8</definedName>
    <definedName name="_____________BGC5">[1]INV!$K$5:$N$8</definedName>
    <definedName name="_____________CAC1">[1]INV!$A$19:$D$22</definedName>
    <definedName name="_____________CAC3">[1]INV!$F$19:$I$22</definedName>
    <definedName name="_____________CAC5">[1]INV!$K$19:$N$22</definedName>
    <definedName name="_____________i1">#REF!</definedName>
    <definedName name="_____________IPC2002">#REF!</definedName>
    <definedName name="_____________MA2">#REF!</definedName>
    <definedName name="_____________oa55">#REF!</definedName>
    <definedName name="_____________SBC1">[1]INV!$A$12:$D$15</definedName>
    <definedName name="_____________SBC3">[1]INV!$F$12:$I$15</definedName>
    <definedName name="_____________SBC5">[1]INV!$K$12:$N$15</definedName>
    <definedName name="____________A1">IF([0]!Values_Entered,[0]!Header_Row+[0]!Number_of_Payments,[0]!Header_Row)</definedName>
    <definedName name="____________A17000">#REF!</definedName>
    <definedName name="____________A20000">#REF!</definedName>
    <definedName name="____________A30000">#REF!</definedName>
    <definedName name="____________AFC1">[1]INV!$A$25:$D$28</definedName>
    <definedName name="____________AFC3">[1]INV!$F$25:$I$28</definedName>
    <definedName name="____________AFC5">[1]INV!$K$25:$N$28</definedName>
    <definedName name="____________BGC1">[1]INV!$A$5:$D$8</definedName>
    <definedName name="____________BGC3">[1]INV!$F$5:$I$8</definedName>
    <definedName name="____________BGC5">[1]INV!$K$5:$N$8</definedName>
    <definedName name="____________CAC1">[1]INV!$A$19:$D$22</definedName>
    <definedName name="____________CAC3">[1]INV!$F$19:$I$22</definedName>
    <definedName name="____________CAC5">[1]INV!$K$19:$N$22</definedName>
    <definedName name="____________G1">#N/A</definedName>
    <definedName name="____________i1">#REF!</definedName>
    <definedName name="____________MA2">#REF!</definedName>
    <definedName name="____________oa55">#REF!</definedName>
    <definedName name="____________PJ50">#REF!</definedName>
    <definedName name="____________SBC1">[1]INV!$A$12:$D$15</definedName>
    <definedName name="____________SBC3">[1]INV!$F$12:$I$15</definedName>
    <definedName name="____________SBC5">[1]INV!$K$12:$N$15</definedName>
    <definedName name="____________v1">IF(____________v8,[0]!Header_Row+____________v4,[0]!Header_Row)</definedName>
    <definedName name="____________v2">IF(____________v8,[0]!Header_Row+____________v4,[0]!Header_Row)</definedName>
    <definedName name="____________v4">#N/A</definedName>
    <definedName name="____________v5">#N/A</definedName>
    <definedName name="____________v6">#N/A</definedName>
    <definedName name="____________v7">Scheduled_Payment+Extra_Payment</definedName>
    <definedName name="____________v8">#N/A</definedName>
    <definedName name="____________w1">IF(____________w7,[0]!Header_Row+____________w3,[0]!Header_Row)</definedName>
    <definedName name="____________w2">IF(____________w7,[0]!Header_Row+____________w3,[0]!Header_Row)</definedName>
    <definedName name="____________w3">#N/A</definedName>
    <definedName name="____________w4">#N/A</definedName>
    <definedName name="____________w5">#N/A</definedName>
    <definedName name="____________w6">Scheduled_Payment+Extra_Payment</definedName>
    <definedName name="____________w7">#N/A</definedName>
    <definedName name="____________X1">IF(____________X7,[0]!Header_Row+____________X3,[0]!Header_Row)</definedName>
    <definedName name="____________X2">IF(____________X7,[0]!Header_Row+____________X3,[0]!Header_Row)</definedName>
    <definedName name="____________X3">#N/A</definedName>
    <definedName name="____________X4">#N/A</definedName>
    <definedName name="____________X5">#N/A</definedName>
    <definedName name="____________X6">Scheduled_Payment+Extra_Payment</definedName>
    <definedName name="____________X7">#N/A</definedName>
    <definedName name="____________y1">IF(______________y7,[0]!Header_Row+______________y3,[0]!Header_Row)</definedName>
    <definedName name="____________y2">IF(____________y7,[0]!Header_Row+____________y3,[0]!Header_Row)</definedName>
    <definedName name="____________y3">#N/A</definedName>
    <definedName name="____________y4">#N/A</definedName>
    <definedName name="____________y5">#N/A</definedName>
    <definedName name="____________y6">Scheduled_Payment+Extra_Payment</definedName>
    <definedName name="____________y7">#N/A</definedName>
    <definedName name="____________z1">IF(____________z7,[0]!Header_Row+____________z3,[0]!Header_Row)</definedName>
    <definedName name="____________z2">IF(____________z7,[0]!Header_Row+____________z3,[0]!Header_Row)</definedName>
    <definedName name="____________z3">#N/A</definedName>
    <definedName name="____________z4">#N/A</definedName>
    <definedName name="____________z5">#N/A</definedName>
    <definedName name="____________z6">Scheduled_Payment+Extra_Payment</definedName>
    <definedName name="____________z7">#N/A</definedName>
    <definedName name="___________AFC1">[1]INV!$A$25:$D$28</definedName>
    <definedName name="___________AFC3">[1]INV!$F$25:$I$28</definedName>
    <definedName name="___________AFC5">[1]INV!$K$25:$N$28</definedName>
    <definedName name="___________BGC1">[1]INV!$A$5:$D$8</definedName>
    <definedName name="___________BGC3">[1]INV!$F$5:$I$8</definedName>
    <definedName name="___________BGC5">[1]INV!$K$5:$N$8</definedName>
    <definedName name="___________CAC1">[1]INV!$A$19:$D$22</definedName>
    <definedName name="___________CAC3">[1]INV!$F$19:$I$22</definedName>
    <definedName name="___________CAC5">[1]INV!$K$19:$N$22</definedName>
    <definedName name="___________i1">#REF!</definedName>
    <definedName name="___________IPC2002">#REF!</definedName>
    <definedName name="___________MA2">#REF!</definedName>
    <definedName name="___________oa55">#REF!</definedName>
    <definedName name="___________PJ50">#REF!</definedName>
    <definedName name="___________SBC1">[1]INV!$A$12:$D$15</definedName>
    <definedName name="___________SBC3">[1]INV!$F$12:$I$15</definedName>
    <definedName name="___________SBC5">[1]INV!$K$12:$N$15</definedName>
    <definedName name="__________A1">IF([0]!Values_Entered,[0]!Header_Row+[0]!Number_of_Payments,[0]!Header_Row)</definedName>
    <definedName name="__________A17000">#REF!</definedName>
    <definedName name="__________A20000">#REF!</definedName>
    <definedName name="__________A30000">#REF!</definedName>
    <definedName name="__________AFC1">[1]INV!$A$25:$D$28</definedName>
    <definedName name="__________AFC3">[1]INV!$F$25:$I$28</definedName>
    <definedName name="__________AFC5">[1]INV!$K$25:$N$28</definedName>
    <definedName name="__________APU221">#REF!</definedName>
    <definedName name="__________APU465">[2]!absc</definedName>
    <definedName name="__________BGC1">[1]INV!$A$5:$D$8</definedName>
    <definedName name="__________BGC3">[1]INV!$F$5:$I$8</definedName>
    <definedName name="__________BGC5">[1]INV!$K$5:$N$8</definedName>
    <definedName name="__________CAC1">[1]INV!$A$19:$D$22</definedName>
    <definedName name="__________CAC3">[1]INV!$F$19:$I$22</definedName>
    <definedName name="__________CAC5">[1]INV!$K$19:$N$22</definedName>
    <definedName name="__________G1">#N/A</definedName>
    <definedName name="__________i1">#REF!</definedName>
    <definedName name="__________MA2">#REF!</definedName>
    <definedName name="__________oa55">#REF!</definedName>
    <definedName name="__________PJ50">#REF!</definedName>
    <definedName name="__________pj51">#REF!</definedName>
    <definedName name="__________SBC1">[1]INV!$A$12:$D$15</definedName>
    <definedName name="__________SBC3">[1]INV!$F$12:$I$15</definedName>
    <definedName name="__________SBC5">[1]INV!$K$12:$N$15</definedName>
    <definedName name="__________v1">IF(__________v8,[0]!Header_Row+__________v4,[0]!Header_Row)</definedName>
    <definedName name="__________v2">IF(__________v8,[0]!Header_Row+__________v4,[0]!Header_Row)</definedName>
    <definedName name="__________v4">#N/A</definedName>
    <definedName name="__________v5">#N/A</definedName>
    <definedName name="__________v6">#N/A</definedName>
    <definedName name="__________v7">Scheduled_Payment+Extra_Payment</definedName>
    <definedName name="__________v8">#N/A</definedName>
    <definedName name="__________w1">IF(__________w7,[0]!Header_Row+__________w3,[0]!Header_Row)</definedName>
    <definedName name="__________w2">IF(__________w7,[0]!Header_Row+__________w3,[0]!Header_Row)</definedName>
    <definedName name="__________w3">#N/A</definedName>
    <definedName name="__________w4">#N/A</definedName>
    <definedName name="__________w5">#N/A</definedName>
    <definedName name="__________w6">Scheduled_Payment+Extra_Payment</definedName>
    <definedName name="__________w7">#N/A</definedName>
    <definedName name="__________X1">IF(__________X7,[0]!Header_Row+__________X3,[0]!Header_Row)</definedName>
    <definedName name="__________X2">IF(__________X7,[0]!Header_Row+__________X3,[0]!Header_Row)</definedName>
    <definedName name="__________X3">#N/A</definedName>
    <definedName name="__________X4">#N/A</definedName>
    <definedName name="__________X5">#N/A</definedName>
    <definedName name="__________X6">Scheduled_Payment+Extra_Payment</definedName>
    <definedName name="__________X7">#N/A</definedName>
    <definedName name="__________y1">IF(____________y7,[0]!Header_Row+____________y3,[0]!Header_Row)</definedName>
    <definedName name="__________y2">IF(__________y7,[0]!Header_Row+__________y3,[0]!Header_Row)</definedName>
    <definedName name="__________y3">#N/A</definedName>
    <definedName name="__________y4">#N/A</definedName>
    <definedName name="__________y5">#N/A</definedName>
    <definedName name="__________y6">Scheduled_Payment+Extra_Payment</definedName>
    <definedName name="__________y7">#N/A</definedName>
    <definedName name="__________z1">IF(__________z7,[0]!Header_Row+__________z3,[0]!Header_Row)</definedName>
    <definedName name="__________z2">IF(__________z7,[0]!Header_Row+__________z3,[0]!Header_Row)</definedName>
    <definedName name="__________z3">#N/A</definedName>
    <definedName name="__________z4">#N/A</definedName>
    <definedName name="__________z5">#N/A</definedName>
    <definedName name="__________z6">Scheduled_Payment+Extra_Payment</definedName>
    <definedName name="__________z7">#N/A</definedName>
    <definedName name="_________AFC1">[1]INV!$A$25:$D$28</definedName>
    <definedName name="_________AFC3">[1]INV!$F$25:$I$28</definedName>
    <definedName name="_________AFC5">[1]INV!$K$25:$N$28</definedName>
    <definedName name="_________APU221">#REF!</definedName>
    <definedName name="_________APU465">[2]!absc</definedName>
    <definedName name="_________BGC1">[1]INV!$A$5:$D$8</definedName>
    <definedName name="_________BGC3">[1]INV!$F$5:$I$8</definedName>
    <definedName name="_________BGC5">[1]INV!$K$5:$N$8</definedName>
    <definedName name="_________CAC1">[1]INV!$A$19:$D$22</definedName>
    <definedName name="_________CAC3">[1]INV!$F$19:$I$22</definedName>
    <definedName name="_________CAC5">[1]INV!$K$19:$N$22</definedName>
    <definedName name="_________EST6">#REF!</definedName>
    <definedName name="_________i1">#REF!</definedName>
    <definedName name="_________IPC2002">#REF!</definedName>
    <definedName name="_________MA2">#REF!</definedName>
    <definedName name="_________oa55">#REF!</definedName>
    <definedName name="_________PJ50">#REF!</definedName>
    <definedName name="_________pj51">#REF!</definedName>
    <definedName name="_________SBC1">[1]INV!$A$12:$D$15</definedName>
    <definedName name="_________SBC3">[1]INV!$F$12:$I$15</definedName>
    <definedName name="_________SBC5">[1]INV!$K$12:$N$15</definedName>
    <definedName name="________A1">IF([0]!Values_Entered,[0]!Header_Row+[0]!Number_of_Payments,[0]!Header_Row)</definedName>
    <definedName name="________A17000">#REF!</definedName>
    <definedName name="________A20000">#REF!</definedName>
    <definedName name="________A30000">#REF!</definedName>
    <definedName name="________AFC1">[1]INV!$A$25:$D$28</definedName>
    <definedName name="________AFC3">[1]INV!$F$25:$I$28</definedName>
    <definedName name="________AFC5">[1]INV!$K$25:$N$28</definedName>
    <definedName name="________APU221">#REF!</definedName>
    <definedName name="________APU465">[2]!absc</definedName>
    <definedName name="________BGC1">[1]INV!$A$5:$D$8</definedName>
    <definedName name="________BGC3">[1]INV!$F$5:$I$8</definedName>
    <definedName name="________BGC5">[1]INV!$K$5:$N$8</definedName>
    <definedName name="________CAC1">[1]INV!$A$19:$D$22</definedName>
    <definedName name="________CAC3">[1]INV!$F$19:$I$22</definedName>
    <definedName name="________CAC5">[1]INV!$K$19:$N$22</definedName>
    <definedName name="________EST1">#REF!</definedName>
    <definedName name="________EST10">#REF!</definedName>
    <definedName name="________EST11">#REF!</definedName>
    <definedName name="________EST12">#REF!</definedName>
    <definedName name="________EST13">#REF!</definedName>
    <definedName name="________EST14">#REF!</definedName>
    <definedName name="________EST15">#REF!</definedName>
    <definedName name="________EST16">#REF!</definedName>
    <definedName name="________EST17">#REF!</definedName>
    <definedName name="________EST18">#REF!</definedName>
    <definedName name="________EST19">#REF!</definedName>
    <definedName name="________EST2">#REF!</definedName>
    <definedName name="________EST3">#REF!</definedName>
    <definedName name="________EST4">#REF!</definedName>
    <definedName name="________EST5">#REF!</definedName>
    <definedName name="________EST6">#REF!</definedName>
    <definedName name="________EST7">#REF!</definedName>
    <definedName name="________EST8">#REF!</definedName>
    <definedName name="________EST9">#REF!</definedName>
    <definedName name="________EXC1">#REF!</definedName>
    <definedName name="________EXC10">#REF!</definedName>
    <definedName name="________EXC11">#REF!</definedName>
    <definedName name="________EXC12">#REF!</definedName>
    <definedName name="________EXC2">#REF!</definedName>
    <definedName name="________EXC3">#REF!</definedName>
    <definedName name="________EXC4">#REF!</definedName>
    <definedName name="________EXC5">#REF!</definedName>
    <definedName name="________EXC6">#REF!</definedName>
    <definedName name="________EXC7">#REF!</definedName>
    <definedName name="________EXC8">#REF!</definedName>
    <definedName name="________EXC9">#REF!</definedName>
    <definedName name="________G1">#N/A</definedName>
    <definedName name="________i1">#REF!</definedName>
    <definedName name="________MA2">#REF!</definedName>
    <definedName name="________oa55">#REF!</definedName>
    <definedName name="________PJ50">#REF!</definedName>
    <definedName name="________pj51">#REF!</definedName>
    <definedName name="________r" hidden="1">{"TAB1",#N/A,TRUE,"GENERAL";"TAB2",#N/A,TRUE,"GENERAL";"TAB3",#N/A,TRUE,"GENERAL";"TAB4",#N/A,TRUE,"GENERAL";"TAB5",#N/A,TRUE,"GENERAL"}</definedName>
    <definedName name="________r4r" hidden="1">{"via1",#N/A,TRUE,"general";"via2",#N/A,TRUE,"general";"via3",#N/A,TRUE,"general"}</definedName>
    <definedName name="________rc">#REF!</definedName>
    <definedName name="________SBC1">[1]INV!$A$12:$D$15</definedName>
    <definedName name="________SBC3">[1]INV!$F$12:$I$15</definedName>
    <definedName name="________SBC5">[1]INV!$K$12:$N$15</definedName>
    <definedName name="________v1">IF(________v8,[0]!Header_Row+________v4,[0]!Header_Row)</definedName>
    <definedName name="________v2">IF(________v8,[0]!Header_Row+________v4,[0]!Header_Row)</definedName>
    <definedName name="________v4">#N/A</definedName>
    <definedName name="________v5">#N/A</definedName>
    <definedName name="________v6">#N/A</definedName>
    <definedName name="________v7">Scheduled_Payment+Extra_Payment</definedName>
    <definedName name="________v8">#N/A</definedName>
    <definedName name="________w1">IF(________w7,[0]!Header_Row+________w3,[0]!Header_Row)</definedName>
    <definedName name="________w2">IF(________w7,[0]!Header_Row+________w3,[0]!Header_Row)</definedName>
    <definedName name="________w3">#N/A</definedName>
    <definedName name="________w4">#N/A</definedName>
    <definedName name="________w5">#N/A</definedName>
    <definedName name="________w6">Scheduled_Payment+Extra_Payment</definedName>
    <definedName name="________w7">#N/A</definedName>
    <definedName name="________X1">IF(________X7,[0]!Header_Row+________X3,[0]!Header_Row)</definedName>
    <definedName name="________X2">IF(________X7,[0]!Header_Row+________X3,[0]!Header_Row)</definedName>
    <definedName name="________X3">#N/A</definedName>
    <definedName name="________X4">#N/A</definedName>
    <definedName name="________X5">#N/A</definedName>
    <definedName name="________X6">Scheduled_Payment+Extra_Payment</definedName>
    <definedName name="________X7">#N/A</definedName>
    <definedName name="________y1">IF(__________y7,[0]!Header_Row+__________y3,[0]!Header_Row)</definedName>
    <definedName name="________y2">IF(________y7,[0]!Header_Row+________y3,[0]!Header_Row)</definedName>
    <definedName name="________y3">#N/A</definedName>
    <definedName name="________y4">#N/A</definedName>
    <definedName name="________y5">#N/A</definedName>
    <definedName name="________y6">Scheduled_Payment+Extra_Payment</definedName>
    <definedName name="________y7">#N/A</definedName>
    <definedName name="________z1">IF(________z7,[0]!Header_Row+________z3,[0]!Header_Row)</definedName>
    <definedName name="________z2">IF(________z7,[0]!Header_Row+________z3,[0]!Header_Row)</definedName>
    <definedName name="________z3">#N/A</definedName>
    <definedName name="________z4">#N/A</definedName>
    <definedName name="________z5">#N/A</definedName>
    <definedName name="________z6">Scheduled_Payment+Extra_Payment</definedName>
    <definedName name="________z7">#N/A</definedName>
    <definedName name="_______a1" hidden="1">{"TAB1",#N/A,TRUE,"GENERAL";"TAB2",#N/A,TRUE,"GENERAL";"TAB3",#N/A,TRUE,"GENERAL";"TAB4",#N/A,TRUE,"GENERAL";"TAB5",#N/A,TRUE,"GENERAL"}</definedName>
    <definedName name="_______a3" hidden="1">{"TAB1",#N/A,TRUE,"GENERAL";"TAB2",#N/A,TRUE,"GENERAL";"TAB3",#N/A,TRUE,"GENERAL";"TAB4",#N/A,TRUE,"GENERAL";"TAB5",#N/A,TRUE,"GENERAL"}</definedName>
    <definedName name="_______a4" hidden="1">{"via1",#N/A,TRUE,"general";"via2",#N/A,TRUE,"general";"via3",#N/A,TRUE,"general"}</definedName>
    <definedName name="_______a5" hidden="1">{"TAB1",#N/A,TRUE,"GENERAL";"TAB2",#N/A,TRUE,"GENERAL";"TAB3",#N/A,TRUE,"GENERAL";"TAB4",#N/A,TRUE,"GENERAL";"TAB5",#N/A,TRUE,"GENERAL"}</definedName>
    <definedName name="_______a6" hidden="1">{"TAB1",#N/A,TRUE,"GENERAL";"TAB2",#N/A,TRUE,"GENERAL";"TAB3",#N/A,TRUE,"GENERAL";"TAB4",#N/A,TRUE,"GENERAL";"TAB5",#N/A,TRUE,"GENERAL"}</definedName>
    <definedName name="_______AFC1">[1]INV!$A$25:$D$28</definedName>
    <definedName name="_______AFC3">[1]INV!$F$25:$I$28</definedName>
    <definedName name="_______AFC5">[1]INV!$K$25:$N$28</definedName>
    <definedName name="_______APU221">#REF!</definedName>
    <definedName name="_______APU465">[2]!absc</definedName>
    <definedName name="_______b2" hidden="1">{"TAB1",#N/A,TRUE,"GENERAL";"TAB2",#N/A,TRUE,"GENERAL";"TAB3",#N/A,TRUE,"GENERAL";"TAB4",#N/A,TRUE,"GENERAL";"TAB5",#N/A,TRUE,"GENERAL"}</definedName>
    <definedName name="_______b3" hidden="1">{"TAB1",#N/A,TRUE,"GENERAL";"TAB2",#N/A,TRUE,"GENERAL";"TAB3",#N/A,TRUE,"GENERAL";"TAB4",#N/A,TRUE,"GENERAL";"TAB5",#N/A,TRUE,"GENERAL"}</definedName>
    <definedName name="_______b4" hidden="1">{"TAB1",#N/A,TRUE,"GENERAL";"TAB2",#N/A,TRUE,"GENERAL";"TAB3",#N/A,TRUE,"GENERAL";"TAB4",#N/A,TRUE,"GENERAL";"TAB5",#N/A,TRUE,"GENERAL"}</definedName>
    <definedName name="_______b5" hidden="1">{"TAB1",#N/A,TRUE,"GENERAL";"TAB2",#N/A,TRUE,"GENERAL";"TAB3",#N/A,TRUE,"GENERAL";"TAB4",#N/A,TRUE,"GENERAL";"TAB5",#N/A,TRUE,"GENERAL"}</definedName>
    <definedName name="_______b6" hidden="1">{"TAB1",#N/A,TRUE,"GENERAL";"TAB2",#N/A,TRUE,"GENERAL";"TAB3",#N/A,TRUE,"GENERAL";"TAB4",#N/A,TRUE,"GENERAL";"TAB5",#N/A,TRUE,"GENERAL"}</definedName>
    <definedName name="_______b7" hidden="1">{"via1",#N/A,TRUE,"general";"via2",#N/A,TRUE,"general";"via3",#N/A,TRUE,"general"}</definedName>
    <definedName name="_______b8" hidden="1">{"via1",#N/A,TRUE,"general";"via2",#N/A,TRUE,"general";"via3",#N/A,TRUE,"general"}</definedName>
    <definedName name="_______bb9" hidden="1">{"TAB1",#N/A,TRUE,"GENERAL";"TAB2",#N/A,TRUE,"GENERAL";"TAB3",#N/A,TRUE,"GENERAL";"TAB4",#N/A,TRUE,"GENERAL";"TAB5",#N/A,TRUE,"GENERAL"}</definedName>
    <definedName name="_______bgb5" hidden="1">{"TAB1",#N/A,TRUE,"GENERAL";"TAB2",#N/A,TRUE,"GENERAL";"TAB3",#N/A,TRUE,"GENERAL";"TAB4",#N/A,TRUE,"GENERAL";"TAB5",#N/A,TRUE,"GENERAL"}</definedName>
    <definedName name="_______BGC1">[1]INV!$A$5:$D$8</definedName>
    <definedName name="_______BGC3">[1]INV!$F$5:$I$8</definedName>
    <definedName name="_______BGC5">[1]INV!$K$5:$N$8</definedName>
    <definedName name="_______CAC1">[1]INV!$A$19:$D$22</definedName>
    <definedName name="_______CAC3">[1]INV!$F$19:$I$22</definedName>
    <definedName name="_______CAC5">[1]INV!$K$19:$N$22</definedName>
    <definedName name="_______EST1">#REF!</definedName>
    <definedName name="_______EST10">#REF!</definedName>
    <definedName name="_______EST11">#REF!</definedName>
    <definedName name="_______EST12">#REF!</definedName>
    <definedName name="_______EST13">#REF!</definedName>
    <definedName name="_______EST14">#REF!</definedName>
    <definedName name="_______EST15">#REF!</definedName>
    <definedName name="_______EST16">#REF!</definedName>
    <definedName name="_______EST17">#REF!</definedName>
    <definedName name="_______EST18">#REF!</definedName>
    <definedName name="_______EST19">#REF!</definedName>
    <definedName name="_______EST2">#REF!</definedName>
    <definedName name="_______EST3">#REF!</definedName>
    <definedName name="_______EST4">#REF!</definedName>
    <definedName name="_______EST5">#REF!</definedName>
    <definedName name="_______EST6">#REF!</definedName>
    <definedName name="_______EST7">#REF!</definedName>
    <definedName name="_______EST8">#REF!</definedName>
    <definedName name="_______EST9">#REF!</definedName>
    <definedName name="_______EXC1">#REF!</definedName>
    <definedName name="_______EXC10">#REF!</definedName>
    <definedName name="_______EXC11">#REF!</definedName>
    <definedName name="_______EXC12">#REF!</definedName>
    <definedName name="_______EXC2">#REF!</definedName>
    <definedName name="_______EXC3">#REF!</definedName>
    <definedName name="_______EXC4">#REF!</definedName>
    <definedName name="_______EXC5">#REF!</definedName>
    <definedName name="_______EXC6">#REF!</definedName>
    <definedName name="_______EXC7">#REF!</definedName>
    <definedName name="_______EXC8">#REF!</definedName>
    <definedName name="_______EXC9">#REF!</definedName>
    <definedName name="_______FS01" localSheetId="2">#NAME?</definedName>
    <definedName name="_______FS01">#N/A</definedName>
    <definedName name="_______g2" hidden="1">{"TAB1",#N/A,TRUE,"GENERAL";"TAB2",#N/A,TRUE,"GENERAL";"TAB3",#N/A,TRUE,"GENERAL";"TAB4",#N/A,TRUE,"GENERAL";"TAB5",#N/A,TRUE,"GENERAL"}</definedName>
    <definedName name="_______g3" hidden="1">{"via1",#N/A,TRUE,"general";"via2",#N/A,TRUE,"general";"via3",#N/A,TRUE,"general"}</definedName>
    <definedName name="_______g4" hidden="1">{"via1",#N/A,TRUE,"general";"via2",#N/A,TRUE,"general";"via3",#N/A,TRUE,"general"}</definedName>
    <definedName name="_______g5" hidden="1">{"via1",#N/A,TRUE,"general";"via2",#N/A,TRUE,"general";"via3",#N/A,TRUE,"general"}</definedName>
    <definedName name="_______g6" hidden="1">{"via1",#N/A,TRUE,"general";"via2",#N/A,TRUE,"general";"via3",#N/A,TRUE,"general"}</definedName>
    <definedName name="_______g7" hidden="1">{"TAB1",#N/A,TRUE,"GENERAL";"TAB2",#N/A,TRUE,"GENERAL";"TAB3",#N/A,TRUE,"GENERAL";"TAB4",#N/A,TRUE,"GENERAL";"TAB5",#N/A,TRUE,"GENERAL"}</definedName>
    <definedName name="_______GR1" hidden="1">{"TAB1",#N/A,TRUE,"GENERAL";"TAB2",#N/A,TRUE,"GENERAL";"TAB3",#N/A,TRUE,"GENERAL";"TAB4",#N/A,TRUE,"GENERAL";"TAB5",#N/A,TRUE,"GENERAL"}</definedName>
    <definedName name="_______gtr4" hidden="1">{"via1",#N/A,TRUE,"general";"via2",#N/A,TRUE,"general";"via3",#N/A,TRUE,"general"}</definedName>
    <definedName name="_______h2" hidden="1">{"via1",#N/A,TRUE,"general";"via2",#N/A,TRUE,"general";"via3",#N/A,TRUE,"general"}</definedName>
    <definedName name="_______h3" hidden="1">{"via1",#N/A,TRUE,"general";"via2",#N/A,TRUE,"general";"via3",#N/A,TRUE,"general"}</definedName>
    <definedName name="_______h4" hidden="1">{"TAB1",#N/A,TRUE,"GENERAL";"TAB2",#N/A,TRUE,"GENERAL";"TAB3",#N/A,TRUE,"GENERAL";"TAB4",#N/A,TRUE,"GENERAL";"TAB5",#N/A,TRUE,"GENERAL"}</definedName>
    <definedName name="_______h5" hidden="1">{"TAB1",#N/A,TRUE,"GENERAL";"TAB2",#N/A,TRUE,"GENERAL";"TAB3",#N/A,TRUE,"GENERAL";"TAB4",#N/A,TRUE,"GENERAL";"TAB5",#N/A,TRUE,"GENERAL"}</definedName>
    <definedName name="_______h6" hidden="1">{"via1",#N/A,TRUE,"general";"via2",#N/A,TRUE,"general";"via3",#N/A,TRUE,"general"}</definedName>
    <definedName name="_______h7" hidden="1">{"TAB1",#N/A,TRUE,"GENERAL";"TAB2",#N/A,TRUE,"GENERAL";"TAB3",#N/A,TRUE,"GENERAL";"TAB4",#N/A,TRUE,"GENERAL";"TAB5",#N/A,TRUE,"GENERAL"}</definedName>
    <definedName name="_______h8" hidden="1">{"via1",#N/A,TRUE,"general";"via2",#N/A,TRUE,"general";"via3",#N/A,TRUE,"general"}</definedName>
    <definedName name="_______hfh7" hidden="1">{"via1",#N/A,TRUE,"general";"via2",#N/A,TRUE,"general";"via3",#N/A,TRUE,"general"}</definedName>
    <definedName name="_______i1">#REF!</definedName>
    <definedName name="_______i4" hidden="1">{"via1",#N/A,TRUE,"general";"via2",#N/A,TRUE,"general";"via3",#N/A,TRUE,"general"}</definedName>
    <definedName name="_______i5" hidden="1">{"TAB1",#N/A,TRUE,"GENERAL";"TAB2",#N/A,TRUE,"GENERAL";"TAB3",#N/A,TRUE,"GENERAL";"TAB4",#N/A,TRUE,"GENERAL";"TAB5",#N/A,TRUE,"GENERAL"}</definedName>
    <definedName name="_______i6" hidden="1">{"TAB1",#N/A,TRUE,"GENERAL";"TAB2",#N/A,TRUE,"GENERAL";"TAB3",#N/A,TRUE,"GENERAL";"TAB4",#N/A,TRUE,"GENERAL";"TAB5",#N/A,TRUE,"GENERAL"}</definedName>
    <definedName name="_______i7" hidden="1">{"via1",#N/A,TRUE,"general";"via2",#N/A,TRUE,"general";"via3",#N/A,TRUE,"general"}</definedName>
    <definedName name="_______i77" hidden="1">{"TAB1",#N/A,TRUE,"GENERAL";"TAB2",#N/A,TRUE,"GENERAL";"TAB3",#N/A,TRUE,"GENERAL";"TAB4",#N/A,TRUE,"GENERAL";"TAB5",#N/A,TRUE,"GENERAL"}</definedName>
    <definedName name="_______i8" hidden="1">{"via1",#N/A,TRUE,"general";"via2",#N/A,TRUE,"general";"via3",#N/A,TRUE,"general"}</definedName>
    <definedName name="_______i9" hidden="1">{"TAB1",#N/A,TRUE,"GENERAL";"TAB2",#N/A,TRUE,"GENERAL";"TAB3",#N/A,TRUE,"GENERAL";"TAB4",#N/A,TRUE,"GENERAL";"TAB5",#N/A,TRUE,"GENERAL"}</definedName>
    <definedName name="_______IPC2002">#REF!</definedName>
    <definedName name="_______k3" hidden="1">{"TAB1",#N/A,TRUE,"GENERAL";"TAB2",#N/A,TRUE,"GENERAL";"TAB3",#N/A,TRUE,"GENERAL";"TAB4",#N/A,TRUE,"GENERAL";"TAB5",#N/A,TRUE,"GENERAL"}</definedName>
    <definedName name="_______k4" hidden="1">{"via1",#N/A,TRUE,"general";"via2",#N/A,TRUE,"general";"via3",#N/A,TRUE,"general"}</definedName>
    <definedName name="_______k5" hidden="1">{"via1",#N/A,TRUE,"general";"via2",#N/A,TRUE,"general";"via3",#N/A,TRUE,"general"}</definedName>
    <definedName name="_______k6" hidden="1">{"TAB1",#N/A,TRUE,"GENERAL";"TAB2",#N/A,TRUE,"GENERAL";"TAB3",#N/A,TRUE,"GENERAL";"TAB4",#N/A,TRUE,"GENERAL";"TAB5",#N/A,TRUE,"GENERAL"}</definedName>
    <definedName name="_______k7" hidden="1">{"via1",#N/A,TRUE,"general";"via2",#N/A,TRUE,"general";"via3",#N/A,TRUE,"general"}</definedName>
    <definedName name="_______k8" hidden="1">{"via1",#N/A,TRUE,"general";"via2",#N/A,TRUE,"general";"via3",#N/A,TRUE,"general"}</definedName>
    <definedName name="_______k9" hidden="1">{"TAB1",#N/A,TRUE,"GENERAL";"TAB2",#N/A,TRUE,"GENERAL";"TAB3",#N/A,TRUE,"GENERAL";"TAB4",#N/A,TRUE,"GENERAL";"TAB5",#N/A,TRUE,"GENERAL"}</definedName>
    <definedName name="_______kjk6" hidden="1">{"TAB1",#N/A,TRUE,"GENERAL";"TAB2",#N/A,TRUE,"GENERAL";"TAB3",#N/A,TRUE,"GENERAL";"TAB4",#N/A,TRUE,"GENERAL";"TAB5",#N/A,TRUE,"GENERAL"}</definedName>
    <definedName name="_______m3" hidden="1">{"via1",#N/A,TRUE,"general";"via2",#N/A,TRUE,"general";"via3",#N/A,TRUE,"general"}</definedName>
    <definedName name="_______m4" hidden="1">{"TAB1",#N/A,TRUE,"GENERAL";"TAB2",#N/A,TRUE,"GENERAL";"TAB3",#N/A,TRUE,"GENERAL";"TAB4",#N/A,TRUE,"GENERAL";"TAB5",#N/A,TRUE,"GENERAL"}</definedName>
    <definedName name="_______m5" hidden="1">{"via1",#N/A,TRUE,"general";"via2",#N/A,TRUE,"general";"via3",#N/A,TRUE,"general"}</definedName>
    <definedName name="_______m6" hidden="1">{"TAB1",#N/A,TRUE,"GENERAL";"TAB2",#N/A,TRUE,"GENERAL";"TAB3",#N/A,TRUE,"GENERAL";"TAB4",#N/A,TRUE,"GENERAL";"TAB5",#N/A,TRUE,"GENERAL"}</definedName>
    <definedName name="_______m7" hidden="1">{"TAB1",#N/A,TRUE,"GENERAL";"TAB2",#N/A,TRUE,"GENERAL";"TAB3",#N/A,TRUE,"GENERAL";"TAB4",#N/A,TRUE,"GENERAL";"TAB5",#N/A,TRUE,"GENERAL"}</definedName>
    <definedName name="_______m8" hidden="1">{"via1",#N/A,TRUE,"general";"via2",#N/A,TRUE,"general";"via3",#N/A,TRUE,"general"}</definedName>
    <definedName name="_______m9" hidden="1">{"via1",#N/A,TRUE,"general";"via2",#N/A,TRUE,"general";"via3",#N/A,TRUE,"general"}</definedName>
    <definedName name="_______MA2">#REF!</definedName>
    <definedName name="_______n3" hidden="1">{"TAB1",#N/A,TRUE,"GENERAL";"TAB2",#N/A,TRUE,"GENERAL";"TAB3",#N/A,TRUE,"GENERAL";"TAB4",#N/A,TRUE,"GENERAL";"TAB5",#N/A,TRUE,"GENERAL"}</definedName>
    <definedName name="_______n4" hidden="1">{"via1",#N/A,TRUE,"general";"via2",#N/A,TRUE,"general";"via3",#N/A,TRUE,"general"}</definedName>
    <definedName name="_______n5" hidden="1">{"TAB1",#N/A,TRUE,"GENERAL";"TAB2",#N/A,TRUE,"GENERAL";"TAB3",#N/A,TRUE,"GENERAL";"TAB4",#N/A,TRUE,"GENERAL";"TAB5",#N/A,TRUE,"GENERAL"}</definedName>
    <definedName name="_______nyn7" hidden="1">{"via1",#N/A,TRUE,"general";"via2",#N/A,TRUE,"general";"via3",#N/A,TRUE,"general"}</definedName>
    <definedName name="_______o4" hidden="1">{"via1",#N/A,TRUE,"general";"via2",#N/A,TRUE,"general";"via3",#N/A,TRUE,"general"}</definedName>
    <definedName name="_______o5" hidden="1">{"TAB1",#N/A,TRUE,"GENERAL";"TAB2",#N/A,TRUE,"GENERAL";"TAB3",#N/A,TRUE,"GENERAL";"TAB4",#N/A,TRUE,"GENERAL";"TAB5",#N/A,TRUE,"GENERAL"}</definedName>
    <definedName name="_______o6" hidden="1">{"TAB1",#N/A,TRUE,"GENERAL";"TAB2",#N/A,TRUE,"GENERAL";"TAB3",#N/A,TRUE,"GENERAL";"TAB4",#N/A,TRUE,"GENERAL";"TAB5",#N/A,TRUE,"GENERAL"}</definedName>
    <definedName name="_______o7" hidden="1">{"TAB1",#N/A,TRUE,"GENERAL";"TAB2",#N/A,TRUE,"GENERAL";"TAB3",#N/A,TRUE,"GENERAL";"TAB4",#N/A,TRUE,"GENERAL";"TAB5",#N/A,TRUE,"GENERAL"}</definedName>
    <definedName name="_______o8" hidden="1">{"via1",#N/A,TRUE,"general";"via2",#N/A,TRUE,"general";"via3",#N/A,TRUE,"general"}</definedName>
    <definedName name="_______o9" hidden="1">{"TAB1",#N/A,TRUE,"GENERAL";"TAB2",#N/A,TRUE,"GENERAL";"TAB3",#N/A,TRUE,"GENERAL";"TAB4",#N/A,TRUE,"GENERAL";"TAB5",#N/A,TRUE,"GENERAL"}</definedName>
    <definedName name="_______oa55">#REF!</definedName>
    <definedName name="_______p6" hidden="1">{"via1",#N/A,TRUE,"general";"via2",#N/A,TRUE,"general";"via3",#N/A,TRUE,"general"}</definedName>
    <definedName name="_______p7" hidden="1">{"via1",#N/A,TRUE,"general";"via2",#N/A,TRUE,"general";"via3",#N/A,TRUE,"general"}</definedName>
    <definedName name="_______p8" hidden="1">{"TAB1",#N/A,TRUE,"GENERAL";"TAB2",#N/A,TRUE,"GENERAL";"TAB3",#N/A,TRUE,"GENERAL";"TAB4",#N/A,TRUE,"GENERAL";"TAB5",#N/A,TRUE,"GENERAL"}</definedName>
    <definedName name="_______PJ50">#REF!</definedName>
    <definedName name="_______pj51">#REF!</definedName>
    <definedName name="_______r" hidden="1">{"TAB1",#N/A,TRUE,"GENERAL";"TAB2",#N/A,TRUE,"GENERAL";"TAB3",#N/A,TRUE,"GENERAL";"TAB4",#N/A,TRUE,"GENERAL";"TAB5",#N/A,TRUE,"GENERAL"}</definedName>
    <definedName name="_______r4r" hidden="1">{"via1",#N/A,TRUE,"general";"via2",#N/A,TRUE,"general";"via3",#N/A,TRUE,"general"}</definedName>
    <definedName name="_______rc">#REF!</definedName>
    <definedName name="_______rtu6" hidden="1">{"via1",#N/A,TRUE,"general";"via2",#N/A,TRUE,"general";"via3",#N/A,TRUE,"general"}</definedName>
    <definedName name="_______s1" hidden="1">{"via1",#N/A,TRUE,"general";"via2",#N/A,TRUE,"general";"via3",#N/A,TRUE,"general"}</definedName>
    <definedName name="_______s2" hidden="1">{"TAB1",#N/A,TRUE,"GENERAL";"TAB2",#N/A,TRUE,"GENERAL";"TAB3",#N/A,TRUE,"GENERAL";"TAB4",#N/A,TRUE,"GENERAL";"TAB5",#N/A,TRUE,"GENERAL"}</definedName>
    <definedName name="_______s3" hidden="1">{"TAB1",#N/A,TRUE,"GENERAL";"TAB2",#N/A,TRUE,"GENERAL";"TAB3",#N/A,TRUE,"GENERAL";"TAB4",#N/A,TRUE,"GENERAL";"TAB5",#N/A,TRUE,"GENERAL"}</definedName>
    <definedName name="_______s4" hidden="1">{"via1",#N/A,TRUE,"general";"via2",#N/A,TRUE,"general";"via3",#N/A,TRUE,"general"}</definedName>
    <definedName name="_______s5" hidden="1">{"via1",#N/A,TRUE,"general";"via2",#N/A,TRUE,"general";"via3",#N/A,TRUE,"general"}</definedName>
    <definedName name="_______s6" hidden="1">{"TAB1",#N/A,TRUE,"GENERAL";"TAB2",#N/A,TRUE,"GENERAL";"TAB3",#N/A,TRUE,"GENERAL";"TAB4",#N/A,TRUE,"GENERAL";"TAB5",#N/A,TRUE,"GENERAL"}</definedName>
    <definedName name="_______s7" hidden="1">{"via1",#N/A,TRUE,"general";"via2",#N/A,TRUE,"general";"via3",#N/A,TRUE,"general"}</definedName>
    <definedName name="_______SBC1">[1]INV!$A$12:$D$15</definedName>
    <definedName name="_______SBC3">[1]INV!$F$12:$I$15</definedName>
    <definedName name="_______SBC5">[1]INV!$K$12:$N$15</definedName>
    <definedName name="_______t3" hidden="1">{"TAB1",#N/A,TRUE,"GENERAL";"TAB2",#N/A,TRUE,"GENERAL";"TAB3",#N/A,TRUE,"GENERAL";"TAB4",#N/A,TRUE,"GENERAL";"TAB5",#N/A,TRUE,"GENERAL"}</definedName>
    <definedName name="_______t4" hidden="1">{"via1",#N/A,TRUE,"general";"via2",#N/A,TRUE,"general";"via3",#N/A,TRUE,"general"}</definedName>
    <definedName name="_______t5" hidden="1">{"TAB1",#N/A,TRUE,"GENERAL";"TAB2",#N/A,TRUE,"GENERAL";"TAB3",#N/A,TRUE,"GENERAL";"TAB4",#N/A,TRUE,"GENERAL";"TAB5",#N/A,TRUE,"GENERAL"}</definedName>
    <definedName name="_______t6" hidden="1">{"via1",#N/A,TRUE,"general";"via2",#N/A,TRUE,"general";"via3",#N/A,TRUE,"general"}</definedName>
    <definedName name="_______t66" hidden="1">{"TAB1",#N/A,TRUE,"GENERAL";"TAB2",#N/A,TRUE,"GENERAL";"TAB3",#N/A,TRUE,"GENERAL";"TAB4",#N/A,TRUE,"GENERAL";"TAB5",#N/A,TRUE,"GENERAL"}</definedName>
    <definedName name="_______t7" hidden="1">{"via1",#N/A,TRUE,"general";"via2",#N/A,TRUE,"general";"via3",#N/A,TRUE,"general"}</definedName>
    <definedName name="_______t77" hidden="1">{"TAB1",#N/A,TRUE,"GENERAL";"TAB2",#N/A,TRUE,"GENERAL";"TAB3",#N/A,TRUE,"GENERAL";"TAB4",#N/A,TRUE,"GENERAL";"TAB5",#N/A,TRUE,"GENERAL"}</definedName>
    <definedName name="_______t8" hidden="1">{"TAB1",#N/A,TRUE,"GENERAL";"TAB2",#N/A,TRUE,"GENERAL";"TAB3",#N/A,TRUE,"GENERAL";"TAB4",#N/A,TRUE,"GENERAL";"TAB5",#N/A,TRUE,"GENERAL"}</definedName>
    <definedName name="_______t88" hidden="1">{"via1",#N/A,TRUE,"general";"via2",#N/A,TRUE,"general";"via3",#N/A,TRUE,"general"}</definedName>
    <definedName name="_______t9" hidden="1">{"TAB1",#N/A,TRUE,"GENERAL";"TAB2",#N/A,TRUE,"GENERAL";"TAB3",#N/A,TRUE,"GENERAL";"TAB4",#N/A,TRUE,"GENERAL";"TAB5",#N/A,TRUE,"GENERAL"}</definedName>
    <definedName name="_______t99" hidden="1">{"via1",#N/A,TRUE,"general";"via2",#N/A,TRUE,"general";"via3",#N/A,TRUE,"general"}</definedName>
    <definedName name="_______u4" hidden="1">{"TAB1",#N/A,TRUE,"GENERAL";"TAB2",#N/A,TRUE,"GENERAL";"TAB3",#N/A,TRUE,"GENERAL";"TAB4",#N/A,TRUE,"GENERAL";"TAB5",#N/A,TRUE,"GENERAL"}</definedName>
    <definedName name="_______u5" hidden="1">{"TAB1",#N/A,TRUE,"GENERAL";"TAB2",#N/A,TRUE,"GENERAL";"TAB3",#N/A,TRUE,"GENERAL";"TAB4",#N/A,TRUE,"GENERAL";"TAB5",#N/A,TRUE,"GENERAL"}</definedName>
    <definedName name="_______u6" hidden="1">{"TAB1",#N/A,TRUE,"GENERAL";"TAB2",#N/A,TRUE,"GENERAL";"TAB3",#N/A,TRUE,"GENERAL";"TAB4",#N/A,TRUE,"GENERAL";"TAB5",#N/A,TRUE,"GENERAL"}</definedName>
    <definedName name="_______u7" hidden="1">{"via1",#N/A,TRUE,"general";"via2",#N/A,TRUE,"general";"via3",#N/A,TRUE,"general"}</definedName>
    <definedName name="_______u8" hidden="1">{"TAB1",#N/A,TRUE,"GENERAL";"TAB2",#N/A,TRUE,"GENERAL";"TAB3",#N/A,TRUE,"GENERAL";"TAB4",#N/A,TRUE,"GENERAL";"TAB5",#N/A,TRUE,"GENERAL"}</definedName>
    <definedName name="_______u9" hidden="1">{"TAB1",#N/A,TRUE,"GENERAL";"TAB2",#N/A,TRUE,"GENERAL";"TAB3",#N/A,TRUE,"GENERAL";"TAB4",#N/A,TRUE,"GENERAL";"TAB5",#N/A,TRUE,"GENERAL"}</definedName>
    <definedName name="_______ur7" hidden="1">{"TAB1",#N/A,TRUE,"GENERAL";"TAB2",#N/A,TRUE,"GENERAL";"TAB3",#N/A,TRUE,"GENERAL";"TAB4",#N/A,TRUE,"GENERAL";"TAB5",#N/A,TRUE,"GENERAL"}</definedName>
    <definedName name="_______v2" hidden="1">{"via1",#N/A,TRUE,"general";"via2",#N/A,TRUE,"general";"via3",#N/A,TRUE,"general"}</definedName>
    <definedName name="_______v3" hidden="1">{"TAB1",#N/A,TRUE,"GENERAL";"TAB2",#N/A,TRUE,"GENERAL";"TAB3",#N/A,TRUE,"GENERAL";"TAB4",#N/A,TRUE,"GENERAL";"TAB5",#N/A,TRUE,"GENERAL"}</definedName>
    <definedName name="_______v4" hidden="1">{"TAB1",#N/A,TRUE,"GENERAL";"TAB2",#N/A,TRUE,"GENERAL";"TAB3",#N/A,TRUE,"GENERAL";"TAB4",#N/A,TRUE,"GENERAL";"TAB5",#N/A,TRUE,"GENERAL"}</definedName>
    <definedName name="_______v5" hidden="1">{"TAB1",#N/A,TRUE,"GENERAL";"TAB2",#N/A,TRUE,"GENERAL";"TAB3",#N/A,TRUE,"GENERAL";"TAB4",#N/A,TRUE,"GENERAL";"TAB5",#N/A,TRUE,"GENERAL"}</definedName>
    <definedName name="_______v6" hidden="1">{"TAB1",#N/A,TRUE,"GENERAL";"TAB2",#N/A,TRUE,"GENERAL";"TAB3",#N/A,TRUE,"GENERAL";"TAB4",#N/A,TRUE,"GENERAL";"TAB5",#N/A,TRUE,"GENERAL"}</definedName>
    <definedName name="_______v7" hidden="1">{"via1",#N/A,TRUE,"general";"via2",#N/A,TRUE,"general";"via3",#N/A,TRUE,"general"}</definedName>
    <definedName name="_______v8" hidden="1">{"TAB1",#N/A,TRUE,"GENERAL";"TAB2",#N/A,TRUE,"GENERAL";"TAB3",#N/A,TRUE,"GENERAL";"TAB4",#N/A,TRUE,"GENERAL";"TAB5",#N/A,TRUE,"GENERAL"}</definedName>
    <definedName name="_______v9" hidden="1">{"TAB1",#N/A,TRUE,"GENERAL";"TAB2",#N/A,TRUE,"GENERAL";"TAB3",#N/A,TRUE,"GENERAL";"TAB4",#N/A,TRUE,"GENERAL";"TAB5",#N/A,TRUE,"GENERAL"}</definedName>
    <definedName name="_______vfv4" hidden="1">{"via1",#N/A,TRUE,"general";"via2",#N/A,TRUE,"general";"via3",#N/A,TRUE,"general"}</definedName>
    <definedName name="_______x1" hidden="1">{"TAB1",#N/A,TRUE,"GENERAL";"TAB2",#N/A,TRUE,"GENERAL";"TAB3",#N/A,TRUE,"GENERAL";"TAB4",#N/A,TRUE,"GENERAL";"TAB5",#N/A,TRUE,"GENERAL"}</definedName>
    <definedName name="_______x2" hidden="1">{"via1",#N/A,TRUE,"general";"via2",#N/A,TRUE,"general";"via3",#N/A,TRUE,"general"}</definedName>
    <definedName name="_______x3" hidden="1">{"via1",#N/A,TRUE,"general";"via2",#N/A,TRUE,"general";"via3",#N/A,TRUE,"general"}</definedName>
    <definedName name="_______x4" hidden="1">{"via1",#N/A,TRUE,"general";"via2",#N/A,TRUE,"general";"via3",#N/A,TRUE,"general"}</definedName>
    <definedName name="_______x5" hidden="1">{"TAB1",#N/A,TRUE,"GENERAL";"TAB2",#N/A,TRUE,"GENERAL";"TAB3",#N/A,TRUE,"GENERAL";"TAB4",#N/A,TRUE,"GENERAL";"TAB5",#N/A,TRUE,"GENERAL"}</definedName>
    <definedName name="_______x6" hidden="1">{"TAB1",#N/A,TRUE,"GENERAL";"TAB2",#N/A,TRUE,"GENERAL";"TAB3",#N/A,TRUE,"GENERAL";"TAB4",#N/A,TRUE,"GENERAL";"TAB5",#N/A,TRUE,"GENERAL"}</definedName>
    <definedName name="_______x7" hidden="1">{"TAB1",#N/A,TRUE,"GENERAL";"TAB2",#N/A,TRUE,"GENERAL";"TAB3",#N/A,TRUE,"GENERAL";"TAB4",#N/A,TRUE,"GENERAL";"TAB5",#N/A,TRUE,"GENERAL"}</definedName>
    <definedName name="_______x8" hidden="1">{"via1",#N/A,TRUE,"general";"via2",#N/A,TRUE,"general";"via3",#N/A,TRUE,"general"}</definedName>
    <definedName name="_______x9" hidden="1">{"TAB1",#N/A,TRUE,"GENERAL";"TAB2",#N/A,TRUE,"GENERAL";"TAB3",#N/A,TRUE,"GENERAL";"TAB4",#N/A,TRUE,"GENERAL";"TAB5",#N/A,TRUE,"GENERAL"}</definedName>
    <definedName name="_______y1">IF(________y7,[0]!Header_Row+________y3,[0]!Header_Row)</definedName>
    <definedName name="_______y2" hidden="1">{"TAB1",#N/A,TRUE,"GENERAL";"TAB2",#N/A,TRUE,"GENERAL";"TAB3",#N/A,TRUE,"GENERAL";"TAB4",#N/A,TRUE,"GENERAL";"TAB5",#N/A,TRUE,"GENERAL"}</definedName>
    <definedName name="_______y3" hidden="1">{"via1",#N/A,TRUE,"general";"via2",#N/A,TRUE,"general";"via3",#N/A,TRUE,"general"}</definedName>
    <definedName name="_______y4" hidden="1">{"via1",#N/A,TRUE,"general";"via2",#N/A,TRUE,"general";"via3",#N/A,TRUE,"general"}</definedName>
    <definedName name="_______y5" hidden="1">{"TAB1",#N/A,TRUE,"GENERAL";"TAB2",#N/A,TRUE,"GENERAL";"TAB3",#N/A,TRUE,"GENERAL";"TAB4",#N/A,TRUE,"GENERAL";"TAB5",#N/A,TRUE,"GENERAL"}</definedName>
    <definedName name="_______y6" hidden="1">{"via1",#N/A,TRUE,"general";"via2",#N/A,TRUE,"general";"via3",#N/A,TRUE,"general"}</definedName>
    <definedName name="_______y7" hidden="1">{"via1",#N/A,TRUE,"general";"via2",#N/A,TRUE,"general";"via3",#N/A,TRUE,"general"}</definedName>
    <definedName name="_______y8" hidden="1">{"via1",#N/A,TRUE,"general";"via2",#N/A,TRUE,"general";"via3",#N/A,TRUE,"general"}</definedName>
    <definedName name="_______y9" hidden="1">{"TAB1",#N/A,TRUE,"GENERAL";"TAB2",#N/A,TRUE,"GENERAL";"TAB3",#N/A,TRUE,"GENERAL";"TAB4",#N/A,TRUE,"GENERAL";"TAB5",#N/A,TRUE,"GENERAL"}</definedName>
    <definedName name="_______z1" hidden="1">{"TAB1",#N/A,TRUE,"GENERAL";"TAB2",#N/A,TRUE,"GENERAL";"TAB3",#N/A,TRUE,"GENERAL";"TAB4",#N/A,TRUE,"GENERAL";"TAB5",#N/A,TRUE,"GENERAL"}</definedName>
    <definedName name="_______z2" hidden="1">{"via1",#N/A,TRUE,"general";"via2",#N/A,TRUE,"general";"via3",#N/A,TRUE,"general"}</definedName>
    <definedName name="_______z3" hidden="1">{"via1",#N/A,TRUE,"general";"via2",#N/A,TRUE,"general";"via3",#N/A,TRUE,"general"}</definedName>
    <definedName name="_______z4" hidden="1">{"TAB1",#N/A,TRUE,"GENERAL";"TAB2",#N/A,TRUE,"GENERAL";"TAB3",#N/A,TRUE,"GENERAL";"TAB4",#N/A,TRUE,"GENERAL";"TAB5",#N/A,TRUE,"GENERAL"}</definedName>
    <definedName name="_______z5" hidden="1">{"via1",#N/A,TRUE,"general";"via2",#N/A,TRUE,"general";"via3",#N/A,TRUE,"general"}</definedName>
    <definedName name="_______z6" hidden="1">{"TAB1",#N/A,TRUE,"GENERAL";"TAB2",#N/A,TRUE,"GENERAL";"TAB3",#N/A,TRUE,"GENERAL";"TAB4",#N/A,TRUE,"GENERAL";"TAB5",#N/A,TRUE,"GENERAL"}</definedName>
    <definedName name="______a1" hidden="1">{"TAB1",#N/A,TRUE,"GENERAL";"TAB2",#N/A,TRUE,"GENERAL";"TAB3",#N/A,TRUE,"GENERAL";"TAB4",#N/A,TRUE,"GENERAL";"TAB5",#N/A,TRUE,"GENERAL"}</definedName>
    <definedName name="______A17000">#REF!</definedName>
    <definedName name="______A20000">#REF!</definedName>
    <definedName name="______a3" hidden="1">{"TAB1",#N/A,TRUE,"GENERAL";"TAB2",#N/A,TRUE,"GENERAL";"TAB3",#N/A,TRUE,"GENERAL";"TAB4",#N/A,TRUE,"GENERAL";"TAB5",#N/A,TRUE,"GENERAL"}</definedName>
    <definedName name="______A30000">#REF!</definedName>
    <definedName name="______a4" hidden="1">{"via1",#N/A,TRUE,"general";"via2",#N/A,TRUE,"general";"via3",#N/A,TRUE,"general"}</definedName>
    <definedName name="______a5" hidden="1">{"TAB1",#N/A,TRUE,"GENERAL";"TAB2",#N/A,TRUE,"GENERAL";"TAB3",#N/A,TRUE,"GENERAL";"TAB4",#N/A,TRUE,"GENERAL";"TAB5",#N/A,TRUE,"GENERAL"}</definedName>
    <definedName name="______a6" hidden="1">{"TAB1",#N/A,TRUE,"GENERAL";"TAB2",#N/A,TRUE,"GENERAL";"TAB3",#N/A,TRUE,"GENERAL";"TAB4",#N/A,TRUE,"GENERAL";"TAB5",#N/A,TRUE,"GENERAL"}</definedName>
    <definedName name="______AFC1">[1]INV!$A$25:$D$28</definedName>
    <definedName name="______AFC3">[1]INV!$F$25:$I$28</definedName>
    <definedName name="______AFC5">[1]INV!$K$25:$N$28</definedName>
    <definedName name="______APU221">#REF!</definedName>
    <definedName name="______APU465">[2]!absc</definedName>
    <definedName name="______b2" hidden="1">{"TAB1",#N/A,TRUE,"GENERAL";"TAB2",#N/A,TRUE,"GENERAL";"TAB3",#N/A,TRUE,"GENERAL";"TAB4",#N/A,TRUE,"GENERAL";"TAB5",#N/A,TRUE,"GENERAL"}</definedName>
    <definedName name="______b3" hidden="1">{"TAB1",#N/A,TRUE,"GENERAL";"TAB2",#N/A,TRUE,"GENERAL";"TAB3",#N/A,TRUE,"GENERAL";"TAB4",#N/A,TRUE,"GENERAL";"TAB5",#N/A,TRUE,"GENERAL"}</definedName>
    <definedName name="______b4" hidden="1">{"TAB1",#N/A,TRUE,"GENERAL";"TAB2",#N/A,TRUE,"GENERAL";"TAB3",#N/A,TRUE,"GENERAL";"TAB4",#N/A,TRUE,"GENERAL";"TAB5",#N/A,TRUE,"GENERAL"}</definedName>
    <definedName name="______b5" hidden="1">{"TAB1",#N/A,TRUE,"GENERAL";"TAB2",#N/A,TRUE,"GENERAL";"TAB3",#N/A,TRUE,"GENERAL";"TAB4",#N/A,TRUE,"GENERAL";"TAB5",#N/A,TRUE,"GENERAL"}</definedName>
    <definedName name="______b6" hidden="1">{"TAB1",#N/A,TRUE,"GENERAL";"TAB2",#N/A,TRUE,"GENERAL";"TAB3",#N/A,TRUE,"GENERAL";"TAB4",#N/A,TRUE,"GENERAL";"TAB5",#N/A,TRUE,"GENERAL"}</definedName>
    <definedName name="______b7" hidden="1">{"via1",#N/A,TRUE,"general";"via2",#N/A,TRUE,"general";"via3",#N/A,TRUE,"general"}</definedName>
    <definedName name="______b8" hidden="1">{"via1",#N/A,TRUE,"general";"via2",#N/A,TRUE,"general";"via3",#N/A,TRUE,"general"}</definedName>
    <definedName name="______bb9" hidden="1">{"TAB1",#N/A,TRUE,"GENERAL";"TAB2",#N/A,TRUE,"GENERAL";"TAB3",#N/A,TRUE,"GENERAL";"TAB4",#N/A,TRUE,"GENERAL";"TAB5",#N/A,TRUE,"GENERAL"}</definedName>
    <definedName name="______bgb5" hidden="1">{"TAB1",#N/A,TRUE,"GENERAL";"TAB2",#N/A,TRUE,"GENERAL";"TAB3",#N/A,TRUE,"GENERAL";"TAB4",#N/A,TRUE,"GENERAL";"TAB5",#N/A,TRUE,"GENERAL"}</definedName>
    <definedName name="______BGC1">[1]INV!$A$5:$D$8</definedName>
    <definedName name="______BGC3">[1]INV!$F$5:$I$8</definedName>
    <definedName name="______BGC5">[1]INV!$K$5:$N$8</definedName>
    <definedName name="______CAC1">[1]INV!$A$19:$D$22</definedName>
    <definedName name="______CAC3">[1]INV!$F$19:$I$22</definedName>
    <definedName name="______CAC5">[1]INV!$K$19:$N$22</definedName>
    <definedName name="______EST1">#REF!</definedName>
    <definedName name="______EST10">#REF!</definedName>
    <definedName name="______EST11">#REF!</definedName>
    <definedName name="______EST12">#REF!</definedName>
    <definedName name="______EST13">#REF!</definedName>
    <definedName name="______EST14">#REF!</definedName>
    <definedName name="______EST15">#REF!</definedName>
    <definedName name="______EST16">#REF!</definedName>
    <definedName name="______EST17">#REF!</definedName>
    <definedName name="______EST18">#REF!</definedName>
    <definedName name="______EST19">#REF!</definedName>
    <definedName name="______EST2">#REF!</definedName>
    <definedName name="______EST3">#REF!</definedName>
    <definedName name="______EST4">#REF!</definedName>
    <definedName name="______EST5">#REF!</definedName>
    <definedName name="______EST6">#REF!</definedName>
    <definedName name="______EST7">#REF!</definedName>
    <definedName name="______EST8">#REF!</definedName>
    <definedName name="______EST9">#REF!</definedName>
    <definedName name="______EXC1">#REF!</definedName>
    <definedName name="______EXC10">#REF!</definedName>
    <definedName name="______EXC11">#REF!</definedName>
    <definedName name="______EXC12">#REF!</definedName>
    <definedName name="______EXC2">#REF!</definedName>
    <definedName name="______EXC3">#REF!</definedName>
    <definedName name="______EXC4">#REF!</definedName>
    <definedName name="______EXC5">#REF!</definedName>
    <definedName name="______EXC6">#REF!</definedName>
    <definedName name="______EXC7">#REF!</definedName>
    <definedName name="______EXC8">#REF!</definedName>
    <definedName name="______EXC9">#REF!</definedName>
    <definedName name="______G1">#N/A</definedName>
    <definedName name="______g2" hidden="1">{"TAB1",#N/A,TRUE,"GENERAL";"TAB2",#N/A,TRUE,"GENERAL";"TAB3",#N/A,TRUE,"GENERAL";"TAB4",#N/A,TRUE,"GENERAL";"TAB5",#N/A,TRUE,"GENERAL"}</definedName>
    <definedName name="______g3" hidden="1">{"via1",#N/A,TRUE,"general";"via2",#N/A,TRUE,"general";"via3",#N/A,TRUE,"general"}</definedName>
    <definedName name="______g4" hidden="1">{"via1",#N/A,TRUE,"general";"via2",#N/A,TRUE,"general";"via3",#N/A,TRUE,"general"}</definedName>
    <definedName name="______g5" hidden="1">{"via1",#N/A,TRUE,"general";"via2",#N/A,TRUE,"general";"via3",#N/A,TRUE,"general"}</definedName>
    <definedName name="______g6" hidden="1">{"via1",#N/A,TRUE,"general";"via2",#N/A,TRUE,"general";"via3",#N/A,TRUE,"general"}</definedName>
    <definedName name="______g7" hidden="1">{"TAB1",#N/A,TRUE,"GENERAL";"TAB2",#N/A,TRUE,"GENERAL";"TAB3",#N/A,TRUE,"GENERAL";"TAB4",#N/A,TRUE,"GENERAL";"TAB5",#N/A,TRUE,"GENERAL"}</definedName>
    <definedName name="______GR1" hidden="1">{"TAB1",#N/A,TRUE,"GENERAL";"TAB2",#N/A,TRUE,"GENERAL";"TAB3",#N/A,TRUE,"GENERAL";"TAB4",#N/A,TRUE,"GENERAL";"TAB5",#N/A,TRUE,"GENERAL"}</definedName>
    <definedName name="______gtr4" hidden="1">{"via1",#N/A,TRUE,"general";"via2",#N/A,TRUE,"general";"via3",#N/A,TRUE,"general"}</definedName>
    <definedName name="______h2" hidden="1">{"via1",#N/A,TRUE,"general";"via2",#N/A,TRUE,"general";"via3",#N/A,TRUE,"general"}</definedName>
    <definedName name="______h3" hidden="1">{"via1",#N/A,TRUE,"general";"via2",#N/A,TRUE,"general";"via3",#N/A,TRUE,"general"}</definedName>
    <definedName name="______h4" hidden="1">{"TAB1",#N/A,TRUE,"GENERAL";"TAB2",#N/A,TRUE,"GENERAL";"TAB3",#N/A,TRUE,"GENERAL";"TAB4",#N/A,TRUE,"GENERAL";"TAB5",#N/A,TRUE,"GENERAL"}</definedName>
    <definedName name="______h5" hidden="1">{"TAB1",#N/A,TRUE,"GENERAL";"TAB2",#N/A,TRUE,"GENERAL";"TAB3",#N/A,TRUE,"GENERAL";"TAB4",#N/A,TRUE,"GENERAL";"TAB5",#N/A,TRUE,"GENERAL"}</definedName>
    <definedName name="______h6" hidden="1">{"via1",#N/A,TRUE,"general";"via2",#N/A,TRUE,"general";"via3",#N/A,TRUE,"general"}</definedName>
    <definedName name="______h7" hidden="1">{"TAB1",#N/A,TRUE,"GENERAL";"TAB2",#N/A,TRUE,"GENERAL";"TAB3",#N/A,TRUE,"GENERAL";"TAB4",#N/A,TRUE,"GENERAL";"TAB5",#N/A,TRUE,"GENERAL"}</definedName>
    <definedName name="______h8" hidden="1">{"via1",#N/A,TRUE,"general";"via2",#N/A,TRUE,"general";"via3",#N/A,TRUE,"general"}</definedName>
    <definedName name="______hfh7" hidden="1">{"via1",#N/A,TRUE,"general";"via2",#N/A,TRUE,"general";"via3",#N/A,TRUE,"general"}</definedName>
    <definedName name="______i1">#REF!</definedName>
    <definedName name="______i4" hidden="1">{"via1",#N/A,TRUE,"general";"via2",#N/A,TRUE,"general";"via3",#N/A,TRUE,"general"}</definedName>
    <definedName name="______i5" hidden="1">{"TAB1",#N/A,TRUE,"GENERAL";"TAB2",#N/A,TRUE,"GENERAL";"TAB3",#N/A,TRUE,"GENERAL";"TAB4",#N/A,TRUE,"GENERAL";"TAB5",#N/A,TRUE,"GENERAL"}</definedName>
    <definedName name="______i6" hidden="1">{"TAB1",#N/A,TRUE,"GENERAL";"TAB2",#N/A,TRUE,"GENERAL";"TAB3",#N/A,TRUE,"GENERAL";"TAB4",#N/A,TRUE,"GENERAL";"TAB5",#N/A,TRUE,"GENERAL"}</definedName>
    <definedName name="______i7" hidden="1">{"via1",#N/A,TRUE,"general";"via2",#N/A,TRUE,"general";"via3",#N/A,TRUE,"general"}</definedName>
    <definedName name="______i77" hidden="1">{"TAB1",#N/A,TRUE,"GENERAL";"TAB2",#N/A,TRUE,"GENERAL";"TAB3",#N/A,TRUE,"GENERAL";"TAB4",#N/A,TRUE,"GENERAL";"TAB5",#N/A,TRUE,"GENERAL"}</definedName>
    <definedName name="______i8" hidden="1">{"via1",#N/A,TRUE,"general";"via2",#N/A,TRUE,"general";"via3",#N/A,TRUE,"general"}</definedName>
    <definedName name="______i9" hidden="1">{"TAB1",#N/A,TRUE,"GENERAL";"TAB2",#N/A,TRUE,"GENERAL";"TAB3",#N/A,TRUE,"GENERAL";"TAB4",#N/A,TRUE,"GENERAL";"TAB5",#N/A,TRUE,"GENERAL"}</definedName>
    <definedName name="______INF1">#REF!</definedName>
    <definedName name="______IPC2002">#REF!</definedName>
    <definedName name="______k3" hidden="1">{"TAB1",#N/A,TRUE,"GENERAL";"TAB2",#N/A,TRUE,"GENERAL";"TAB3",#N/A,TRUE,"GENERAL";"TAB4",#N/A,TRUE,"GENERAL";"TAB5",#N/A,TRUE,"GENERAL"}</definedName>
    <definedName name="______k4" hidden="1">{"via1",#N/A,TRUE,"general";"via2",#N/A,TRUE,"general";"via3",#N/A,TRUE,"general"}</definedName>
    <definedName name="______k5" hidden="1">{"via1",#N/A,TRUE,"general";"via2",#N/A,TRUE,"general";"via3",#N/A,TRUE,"general"}</definedName>
    <definedName name="______k6" hidden="1">{"TAB1",#N/A,TRUE,"GENERAL";"TAB2",#N/A,TRUE,"GENERAL";"TAB3",#N/A,TRUE,"GENERAL";"TAB4",#N/A,TRUE,"GENERAL";"TAB5",#N/A,TRUE,"GENERAL"}</definedName>
    <definedName name="______k7" hidden="1">{"via1",#N/A,TRUE,"general";"via2",#N/A,TRUE,"general";"via3",#N/A,TRUE,"general"}</definedName>
    <definedName name="______k8" hidden="1">{"via1",#N/A,TRUE,"general";"via2",#N/A,TRUE,"general";"via3",#N/A,TRUE,"general"}</definedName>
    <definedName name="______k9" hidden="1">{"TAB1",#N/A,TRUE,"GENERAL";"TAB2",#N/A,TRUE,"GENERAL";"TAB3",#N/A,TRUE,"GENERAL";"TAB4",#N/A,TRUE,"GENERAL";"TAB5",#N/A,TRUE,"GENERAL"}</definedName>
    <definedName name="______kjk6" hidden="1">{"TAB1",#N/A,TRUE,"GENERAL";"TAB2",#N/A,TRUE,"GENERAL";"TAB3",#N/A,TRUE,"GENERAL";"TAB4",#N/A,TRUE,"GENERAL";"TAB5",#N/A,TRUE,"GENERAL"}</definedName>
    <definedName name="______m3" hidden="1">{"via1",#N/A,TRUE,"general";"via2",#N/A,TRUE,"general";"via3",#N/A,TRUE,"general"}</definedName>
    <definedName name="______m4" hidden="1">{"TAB1",#N/A,TRUE,"GENERAL";"TAB2",#N/A,TRUE,"GENERAL";"TAB3",#N/A,TRUE,"GENERAL";"TAB4",#N/A,TRUE,"GENERAL";"TAB5",#N/A,TRUE,"GENERAL"}</definedName>
    <definedName name="______m5" hidden="1">{"via1",#N/A,TRUE,"general";"via2",#N/A,TRUE,"general";"via3",#N/A,TRUE,"general"}</definedName>
    <definedName name="______m6" hidden="1">{"TAB1",#N/A,TRUE,"GENERAL";"TAB2",#N/A,TRUE,"GENERAL";"TAB3",#N/A,TRUE,"GENERAL";"TAB4",#N/A,TRUE,"GENERAL";"TAB5",#N/A,TRUE,"GENERAL"}</definedName>
    <definedName name="______m7" hidden="1">{"TAB1",#N/A,TRUE,"GENERAL";"TAB2",#N/A,TRUE,"GENERAL";"TAB3",#N/A,TRUE,"GENERAL";"TAB4",#N/A,TRUE,"GENERAL";"TAB5",#N/A,TRUE,"GENERAL"}</definedName>
    <definedName name="______m8" hidden="1">{"via1",#N/A,TRUE,"general";"via2",#N/A,TRUE,"general";"via3",#N/A,TRUE,"general"}</definedName>
    <definedName name="______m9" hidden="1">{"via1",#N/A,TRUE,"general";"via2",#N/A,TRUE,"general";"via3",#N/A,TRUE,"general"}</definedName>
    <definedName name="______MA2">#REF!</definedName>
    <definedName name="______n3" hidden="1">{"TAB1",#N/A,TRUE,"GENERAL";"TAB2",#N/A,TRUE,"GENERAL";"TAB3",#N/A,TRUE,"GENERAL";"TAB4",#N/A,TRUE,"GENERAL";"TAB5",#N/A,TRUE,"GENERAL"}</definedName>
    <definedName name="______n4" hidden="1">{"via1",#N/A,TRUE,"general";"via2",#N/A,TRUE,"general";"via3",#N/A,TRUE,"general"}</definedName>
    <definedName name="______n5" hidden="1">{"TAB1",#N/A,TRUE,"GENERAL";"TAB2",#N/A,TRUE,"GENERAL";"TAB3",#N/A,TRUE,"GENERAL";"TAB4",#N/A,TRUE,"GENERAL";"TAB5",#N/A,TRUE,"GENERAL"}</definedName>
    <definedName name="______nyn7" hidden="1">{"via1",#N/A,TRUE,"general";"via2",#N/A,TRUE,"general";"via3",#N/A,TRUE,"general"}</definedName>
    <definedName name="______o4" hidden="1">{"via1",#N/A,TRUE,"general";"via2",#N/A,TRUE,"general";"via3",#N/A,TRUE,"general"}</definedName>
    <definedName name="______o5" hidden="1">{"TAB1",#N/A,TRUE,"GENERAL";"TAB2",#N/A,TRUE,"GENERAL";"TAB3",#N/A,TRUE,"GENERAL";"TAB4",#N/A,TRUE,"GENERAL";"TAB5",#N/A,TRUE,"GENERAL"}</definedName>
    <definedName name="______o6" hidden="1">{"TAB1",#N/A,TRUE,"GENERAL";"TAB2",#N/A,TRUE,"GENERAL";"TAB3",#N/A,TRUE,"GENERAL";"TAB4",#N/A,TRUE,"GENERAL";"TAB5",#N/A,TRUE,"GENERAL"}</definedName>
    <definedName name="______o7" hidden="1">{"TAB1",#N/A,TRUE,"GENERAL";"TAB2",#N/A,TRUE,"GENERAL";"TAB3",#N/A,TRUE,"GENERAL";"TAB4",#N/A,TRUE,"GENERAL";"TAB5",#N/A,TRUE,"GENERAL"}</definedName>
    <definedName name="______o8" hidden="1">{"via1",#N/A,TRUE,"general";"via2",#N/A,TRUE,"general";"via3",#N/A,TRUE,"general"}</definedName>
    <definedName name="______o9" hidden="1">{"TAB1",#N/A,TRUE,"GENERAL";"TAB2",#N/A,TRUE,"GENERAL";"TAB3",#N/A,TRUE,"GENERAL";"TAB4",#N/A,TRUE,"GENERAL";"TAB5",#N/A,TRUE,"GENERAL"}</definedName>
    <definedName name="______oa55">#REF!</definedName>
    <definedName name="______p6" hidden="1">{"via1",#N/A,TRUE,"general";"via2",#N/A,TRUE,"general";"via3",#N/A,TRUE,"general"}</definedName>
    <definedName name="______p7" hidden="1">{"via1",#N/A,TRUE,"general";"via2",#N/A,TRUE,"general";"via3",#N/A,TRUE,"general"}</definedName>
    <definedName name="______p8" hidden="1">{"TAB1",#N/A,TRUE,"GENERAL";"TAB2",#N/A,TRUE,"GENERAL";"TAB3",#N/A,TRUE,"GENERAL";"TAB4",#N/A,TRUE,"GENERAL";"TAB5",#N/A,TRUE,"GENERAL"}</definedName>
    <definedName name="______PJ50">#REF!</definedName>
    <definedName name="______pj51">#REF!</definedName>
    <definedName name="______r" hidden="1">{"TAB1",#N/A,TRUE,"GENERAL";"TAB2",#N/A,TRUE,"GENERAL";"TAB3",#N/A,TRUE,"GENERAL";"TAB4",#N/A,TRUE,"GENERAL";"TAB5",#N/A,TRUE,"GENERAL"}</definedName>
    <definedName name="______r4r" hidden="1">{"via1",#N/A,TRUE,"general";"via2",#N/A,TRUE,"general";"via3",#N/A,TRUE,"general"}</definedName>
    <definedName name="______rc">#REF!</definedName>
    <definedName name="______rtu6" hidden="1">{"via1",#N/A,TRUE,"general";"via2",#N/A,TRUE,"general";"via3",#N/A,TRUE,"general"}</definedName>
    <definedName name="______s1" hidden="1">{"via1",#N/A,TRUE,"general";"via2",#N/A,TRUE,"general";"via3",#N/A,TRUE,"general"}</definedName>
    <definedName name="______s2" hidden="1">{"TAB1",#N/A,TRUE,"GENERAL";"TAB2",#N/A,TRUE,"GENERAL";"TAB3",#N/A,TRUE,"GENERAL";"TAB4",#N/A,TRUE,"GENERAL";"TAB5",#N/A,TRUE,"GENERAL"}</definedName>
    <definedName name="______s3" hidden="1">{"TAB1",#N/A,TRUE,"GENERAL";"TAB2",#N/A,TRUE,"GENERAL";"TAB3",#N/A,TRUE,"GENERAL";"TAB4",#N/A,TRUE,"GENERAL";"TAB5",#N/A,TRUE,"GENERAL"}</definedName>
    <definedName name="______s4" hidden="1">{"via1",#N/A,TRUE,"general";"via2",#N/A,TRUE,"general";"via3",#N/A,TRUE,"general"}</definedName>
    <definedName name="______s5" hidden="1">{"via1",#N/A,TRUE,"general";"via2",#N/A,TRUE,"general";"via3",#N/A,TRUE,"general"}</definedName>
    <definedName name="______s6" hidden="1">{"TAB1",#N/A,TRUE,"GENERAL";"TAB2",#N/A,TRUE,"GENERAL";"TAB3",#N/A,TRUE,"GENERAL";"TAB4",#N/A,TRUE,"GENERAL";"TAB5",#N/A,TRUE,"GENERAL"}</definedName>
    <definedName name="______s7" hidden="1">{"via1",#N/A,TRUE,"general";"via2",#N/A,TRUE,"general";"via3",#N/A,TRUE,"general"}</definedName>
    <definedName name="______SBC1">[1]INV!$A$12:$D$15</definedName>
    <definedName name="______SBC3">[1]INV!$F$12:$I$15</definedName>
    <definedName name="______SBC5">[1]INV!$K$12:$N$15</definedName>
    <definedName name="______t3" hidden="1">{"TAB1",#N/A,TRUE,"GENERAL";"TAB2",#N/A,TRUE,"GENERAL";"TAB3",#N/A,TRUE,"GENERAL";"TAB4",#N/A,TRUE,"GENERAL";"TAB5",#N/A,TRUE,"GENERAL"}</definedName>
    <definedName name="______t4" hidden="1">{"via1",#N/A,TRUE,"general";"via2",#N/A,TRUE,"general";"via3",#N/A,TRUE,"general"}</definedName>
    <definedName name="______t5" hidden="1">{"TAB1",#N/A,TRUE,"GENERAL";"TAB2",#N/A,TRUE,"GENERAL";"TAB3",#N/A,TRUE,"GENERAL";"TAB4",#N/A,TRUE,"GENERAL";"TAB5",#N/A,TRUE,"GENERAL"}</definedName>
    <definedName name="______t6" hidden="1">{"via1",#N/A,TRUE,"general";"via2",#N/A,TRUE,"general";"via3",#N/A,TRUE,"general"}</definedName>
    <definedName name="______t66" hidden="1">{"TAB1",#N/A,TRUE,"GENERAL";"TAB2",#N/A,TRUE,"GENERAL";"TAB3",#N/A,TRUE,"GENERAL";"TAB4",#N/A,TRUE,"GENERAL";"TAB5",#N/A,TRUE,"GENERAL"}</definedName>
    <definedName name="______t7" hidden="1">{"via1",#N/A,TRUE,"general";"via2",#N/A,TRUE,"general";"via3",#N/A,TRUE,"general"}</definedName>
    <definedName name="______t77" hidden="1">{"TAB1",#N/A,TRUE,"GENERAL";"TAB2",#N/A,TRUE,"GENERAL";"TAB3",#N/A,TRUE,"GENERAL";"TAB4",#N/A,TRUE,"GENERAL";"TAB5",#N/A,TRUE,"GENERAL"}</definedName>
    <definedName name="______t8" hidden="1">{"TAB1",#N/A,TRUE,"GENERAL";"TAB2",#N/A,TRUE,"GENERAL";"TAB3",#N/A,TRUE,"GENERAL";"TAB4",#N/A,TRUE,"GENERAL";"TAB5",#N/A,TRUE,"GENERAL"}</definedName>
    <definedName name="______t88" hidden="1">{"via1",#N/A,TRUE,"general";"via2",#N/A,TRUE,"general";"via3",#N/A,TRUE,"general"}</definedName>
    <definedName name="______t9" hidden="1">{"TAB1",#N/A,TRUE,"GENERAL";"TAB2",#N/A,TRUE,"GENERAL";"TAB3",#N/A,TRUE,"GENERAL";"TAB4",#N/A,TRUE,"GENERAL";"TAB5",#N/A,TRUE,"GENERAL"}</definedName>
    <definedName name="______t99" hidden="1">{"via1",#N/A,TRUE,"general";"via2",#N/A,TRUE,"general";"via3",#N/A,TRUE,"general"}</definedName>
    <definedName name="______u4" hidden="1">{"TAB1",#N/A,TRUE,"GENERAL";"TAB2",#N/A,TRUE,"GENERAL";"TAB3",#N/A,TRUE,"GENERAL";"TAB4",#N/A,TRUE,"GENERAL";"TAB5",#N/A,TRUE,"GENERAL"}</definedName>
    <definedName name="______u5" hidden="1">{"TAB1",#N/A,TRUE,"GENERAL";"TAB2",#N/A,TRUE,"GENERAL";"TAB3",#N/A,TRUE,"GENERAL";"TAB4",#N/A,TRUE,"GENERAL";"TAB5",#N/A,TRUE,"GENERAL"}</definedName>
    <definedName name="______u6" hidden="1">{"TAB1",#N/A,TRUE,"GENERAL";"TAB2",#N/A,TRUE,"GENERAL";"TAB3",#N/A,TRUE,"GENERAL";"TAB4",#N/A,TRUE,"GENERAL";"TAB5",#N/A,TRUE,"GENERAL"}</definedName>
    <definedName name="______u7" hidden="1">{"via1",#N/A,TRUE,"general";"via2",#N/A,TRUE,"general";"via3",#N/A,TRUE,"general"}</definedName>
    <definedName name="______u8" hidden="1">{"TAB1",#N/A,TRUE,"GENERAL";"TAB2",#N/A,TRUE,"GENERAL";"TAB3",#N/A,TRUE,"GENERAL";"TAB4",#N/A,TRUE,"GENERAL";"TAB5",#N/A,TRUE,"GENERAL"}</definedName>
    <definedName name="______u9" hidden="1">{"TAB1",#N/A,TRUE,"GENERAL";"TAB2",#N/A,TRUE,"GENERAL";"TAB3",#N/A,TRUE,"GENERAL";"TAB4",#N/A,TRUE,"GENERAL";"TAB5",#N/A,TRUE,"GENERAL"}</definedName>
    <definedName name="______ur7" hidden="1">{"TAB1",#N/A,TRUE,"GENERAL";"TAB2",#N/A,TRUE,"GENERAL";"TAB3",#N/A,TRUE,"GENERAL";"TAB4",#N/A,TRUE,"GENERAL";"TAB5",#N/A,TRUE,"GENERAL"}</definedName>
    <definedName name="______v1">IF([0]!______v8,[0]!Header_Row+[0]!______v4,[0]!Header_Row)</definedName>
    <definedName name="______v2" hidden="1">{"via1",#N/A,TRUE,"general";"via2",#N/A,TRUE,"general";"via3",#N/A,TRUE,"general"}</definedName>
    <definedName name="______v3" hidden="1">{"TAB1",#N/A,TRUE,"GENERAL";"TAB2",#N/A,TRUE,"GENERAL";"TAB3",#N/A,TRUE,"GENERAL";"TAB4",#N/A,TRUE,"GENERAL";"TAB5",#N/A,TRUE,"GENERAL"}</definedName>
    <definedName name="______v4" hidden="1">{"TAB1",#N/A,TRUE,"GENERAL";"TAB2",#N/A,TRUE,"GENERAL";"TAB3",#N/A,TRUE,"GENERAL";"TAB4",#N/A,TRUE,"GENERAL";"TAB5",#N/A,TRUE,"GENERAL"}</definedName>
    <definedName name="______v5" hidden="1">{"TAB1",#N/A,TRUE,"GENERAL";"TAB2",#N/A,TRUE,"GENERAL";"TAB3",#N/A,TRUE,"GENERAL";"TAB4",#N/A,TRUE,"GENERAL";"TAB5",#N/A,TRUE,"GENERAL"}</definedName>
    <definedName name="______v6" hidden="1">{"TAB1",#N/A,TRUE,"GENERAL";"TAB2",#N/A,TRUE,"GENERAL";"TAB3",#N/A,TRUE,"GENERAL";"TAB4",#N/A,TRUE,"GENERAL";"TAB5",#N/A,TRUE,"GENERAL"}</definedName>
    <definedName name="______v7" hidden="1">{"via1",#N/A,TRUE,"general";"via2",#N/A,TRUE,"general";"via3",#N/A,TRUE,"general"}</definedName>
    <definedName name="______v8" hidden="1">{"TAB1",#N/A,TRUE,"GENERAL";"TAB2",#N/A,TRUE,"GENERAL";"TAB3",#N/A,TRUE,"GENERAL";"TAB4",#N/A,TRUE,"GENERAL";"TAB5",#N/A,TRUE,"GENERAL"}</definedName>
    <definedName name="______v9" hidden="1">{"TAB1",#N/A,TRUE,"GENERAL";"TAB2",#N/A,TRUE,"GENERAL";"TAB3",#N/A,TRUE,"GENERAL";"TAB4",#N/A,TRUE,"GENERAL";"TAB5",#N/A,TRUE,"GENERAL"}</definedName>
    <definedName name="______vfv4" hidden="1">{"via1",#N/A,TRUE,"general";"via2",#N/A,TRUE,"general";"via3",#N/A,TRUE,"general"}</definedName>
    <definedName name="______w1">IF(______w7,[0]!Header_Row+______w3,[0]!Header_Row)</definedName>
    <definedName name="______w2">IF(______w7,[0]!Header_Row+______w3,[0]!Header_Row)</definedName>
    <definedName name="______w3">#N/A</definedName>
    <definedName name="______w4">#N/A</definedName>
    <definedName name="______w5">#N/A</definedName>
    <definedName name="______w6">Scheduled_Payment+Extra_Payment</definedName>
    <definedName name="______w7">#N/A</definedName>
    <definedName name="______x1" hidden="1">{"TAB1",#N/A,TRUE,"GENERAL";"TAB2",#N/A,TRUE,"GENERAL";"TAB3",#N/A,TRUE,"GENERAL";"TAB4",#N/A,TRUE,"GENERAL";"TAB5",#N/A,TRUE,"GENERAL"}</definedName>
    <definedName name="______x2" hidden="1">{"via1",#N/A,TRUE,"general";"via2",#N/A,TRUE,"general";"via3",#N/A,TRUE,"general"}</definedName>
    <definedName name="______x3" hidden="1">{"via1",#N/A,TRUE,"general";"via2",#N/A,TRUE,"general";"via3",#N/A,TRUE,"general"}</definedName>
    <definedName name="______x4" hidden="1">{"via1",#N/A,TRUE,"general";"via2",#N/A,TRUE,"general";"via3",#N/A,TRUE,"general"}</definedName>
    <definedName name="______x5" hidden="1">{"TAB1",#N/A,TRUE,"GENERAL";"TAB2",#N/A,TRUE,"GENERAL";"TAB3",#N/A,TRUE,"GENERAL";"TAB4",#N/A,TRUE,"GENERAL";"TAB5",#N/A,TRUE,"GENERAL"}</definedName>
    <definedName name="______x6" hidden="1">{"TAB1",#N/A,TRUE,"GENERAL";"TAB2",#N/A,TRUE,"GENERAL";"TAB3",#N/A,TRUE,"GENERAL";"TAB4",#N/A,TRUE,"GENERAL";"TAB5",#N/A,TRUE,"GENERAL"}</definedName>
    <definedName name="______x7" hidden="1">{"TAB1",#N/A,TRUE,"GENERAL";"TAB2",#N/A,TRUE,"GENERAL";"TAB3",#N/A,TRUE,"GENERAL";"TAB4",#N/A,TRUE,"GENERAL";"TAB5",#N/A,TRUE,"GENERAL"}</definedName>
    <definedName name="______x8" hidden="1">{"via1",#N/A,TRUE,"general";"via2",#N/A,TRUE,"general";"via3",#N/A,TRUE,"general"}</definedName>
    <definedName name="______x9" hidden="1">{"TAB1",#N/A,TRUE,"GENERAL";"TAB2",#N/A,TRUE,"GENERAL";"TAB3",#N/A,TRUE,"GENERAL";"TAB4",#N/A,TRUE,"GENERAL";"TAB5",#N/A,TRUE,"GENERAL"}</definedName>
    <definedName name="______y2" hidden="1">{"TAB1",#N/A,TRUE,"GENERAL";"TAB2",#N/A,TRUE,"GENERAL";"TAB3",#N/A,TRUE,"GENERAL";"TAB4",#N/A,TRUE,"GENERAL";"TAB5",#N/A,TRUE,"GENERAL"}</definedName>
    <definedName name="______y3" hidden="1">{"via1",#N/A,TRUE,"general";"via2",#N/A,TRUE,"general";"via3",#N/A,TRUE,"general"}</definedName>
    <definedName name="______y4" hidden="1">{"via1",#N/A,TRUE,"general";"via2",#N/A,TRUE,"general";"via3",#N/A,TRUE,"general"}</definedName>
    <definedName name="______y5" hidden="1">{"TAB1",#N/A,TRUE,"GENERAL";"TAB2",#N/A,TRUE,"GENERAL";"TAB3",#N/A,TRUE,"GENERAL";"TAB4",#N/A,TRUE,"GENERAL";"TAB5",#N/A,TRUE,"GENERAL"}</definedName>
    <definedName name="______y6" hidden="1">{"via1",#N/A,TRUE,"general";"via2",#N/A,TRUE,"general";"via3",#N/A,TRUE,"general"}</definedName>
    <definedName name="______y7" hidden="1">{"via1",#N/A,TRUE,"general";"via2",#N/A,TRUE,"general";"via3",#N/A,TRUE,"general"}</definedName>
    <definedName name="______y8" hidden="1">{"via1",#N/A,TRUE,"general";"via2",#N/A,TRUE,"general";"via3",#N/A,TRUE,"general"}</definedName>
    <definedName name="______y9" hidden="1">{"TAB1",#N/A,TRUE,"GENERAL";"TAB2",#N/A,TRUE,"GENERAL";"TAB3",#N/A,TRUE,"GENERAL";"TAB4",#N/A,TRUE,"GENERAL";"TAB5",#N/A,TRUE,"GENERAL"}</definedName>
    <definedName name="______z1" hidden="1">{"TAB1",#N/A,TRUE,"GENERAL";"TAB2",#N/A,TRUE,"GENERAL";"TAB3",#N/A,TRUE,"GENERAL";"TAB4",#N/A,TRUE,"GENERAL";"TAB5",#N/A,TRUE,"GENERAL"}</definedName>
    <definedName name="______z2" hidden="1">{"via1",#N/A,TRUE,"general";"via2",#N/A,TRUE,"general";"via3",#N/A,TRUE,"general"}</definedName>
    <definedName name="______z3" hidden="1">{"via1",#N/A,TRUE,"general";"via2",#N/A,TRUE,"general";"via3",#N/A,TRUE,"general"}</definedName>
    <definedName name="______z4" hidden="1">{"TAB1",#N/A,TRUE,"GENERAL";"TAB2",#N/A,TRUE,"GENERAL";"TAB3",#N/A,TRUE,"GENERAL";"TAB4",#N/A,TRUE,"GENERAL";"TAB5",#N/A,TRUE,"GENERAL"}</definedName>
    <definedName name="______z5" hidden="1">{"via1",#N/A,TRUE,"general";"via2",#N/A,TRUE,"general";"via3",#N/A,TRUE,"general"}</definedName>
    <definedName name="______z6" hidden="1">{"TAB1",#N/A,TRUE,"GENERAL";"TAB2",#N/A,TRUE,"GENERAL";"TAB3",#N/A,TRUE,"GENERAL";"TAB4",#N/A,TRUE,"GENERAL";"TAB5",#N/A,TRUE,"GENERAL"}</definedName>
    <definedName name="______z7">#N/A</definedName>
    <definedName name="_____a1" hidden="1">{"TAB1",#N/A,TRUE,"GENERAL";"TAB2",#N/A,TRUE,"GENERAL";"TAB3",#N/A,TRUE,"GENERAL";"TAB4",#N/A,TRUE,"GENERAL";"TAB5",#N/A,TRUE,"GENERAL"}</definedName>
    <definedName name="_____A17000">#REF!</definedName>
    <definedName name="_____A20000">#REF!</definedName>
    <definedName name="_____a3" hidden="1">{"TAB1",#N/A,TRUE,"GENERAL";"TAB2",#N/A,TRUE,"GENERAL";"TAB3",#N/A,TRUE,"GENERAL";"TAB4",#N/A,TRUE,"GENERAL";"TAB5",#N/A,TRUE,"GENERAL"}</definedName>
    <definedName name="_____A30000">#REF!</definedName>
    <definedName name="_____a4" hidden="1">{"via1",#N/A,TRUE,"general";"via2",#N/A,TRUE,"general";"via3",#N/A,TRUE,"general"}</definedName>
    <definedName name="_____a5" hidden="1">{"TAB1",#N/A,TRUE,"GENERAL";"TAB2",#N/A,TRUE,"GENERAL";"TAB3",#N/A,TRUE,"GENERAL";"TAB4",#N/A,TRUE,"GENERAL";"TAB5",#N/A,TRUE,"GENERAL"}</definedName>
    <definedName name="_____a6" hidden="1">{"TAB1",#N/A,TRUE,"GENERAL";"TAB2",#N/A,TRUE,"GENERAL";"TAB3",#N/A,TRUE,"GENERAL";"TAB4",#N/A,TRUE,"GENERAL";"TAB5",#N/A,TRUE,"GENERAL"}</definedName>
    <definedName name="_____adi1">[3]Datos!$B$2</definedName>
    <definedName name="_____adi2">[3]Datos!$B$3</definedName>
    <definedName name="_____AFC1">[1]INV!$A$25:$D$28</definedName>
    <definedName name="_____AFC3">[1]INV!$F$25:$I$28</definedName>
    <definedName name="_____AFC5">[1]INV!$K$25:$N$28</definedName>
    <definedName name="_____APU221">#REF!</definedName>
    <definedName name="_____APU465">[2]!absc</definedName>
    <definedName name="_____b2" hidden="1">{"TAB1",#N/A,TRUE,"GENERAL";"TAB2",#N/A,TRUE,"GENERAL";"TAB3",#N/A,TRUE,"GENERAL";"TAB4",#N/A,TRUE,"GENERAL";"TAB5",#N/A,TRUE,"GENERAL"}</definedName>
    <definedName name="_____b3" hidden="1">{"TAB1",#N/A,TRUE,"GENERAL";"TAB2",#N/A,TRUE,"GENERAL";"TAB3",#N/A,TRUE,"GENERAL";"TAB4",#N/A,TRUE,"GENERAL";"TAB5",#N/A,TRUE,"GENERAL"}</definedName>
    <definedName name="_____b4" hidden="1">{"TAB1",#N/A,TRUE,"GENERAL";"TAB2",#N/A,TRUE,"GENERAL";"TAB3",#N/A,TRUE,"GENERAL";"TAB4",#N/A,TRUE,"GENERAL";"TAB5",#N/A,TRUE,"GENERAL"}</definedName>
    <definedName name="_____b5" hidden="1">{"TAB1",#N/A,TRUE,"GENERAL";"TAB2",#N/A,TRUE,"GENERAL";"TAB3",#N/A,TRUE,"GENERAL";"TAB4",#N/A,TRUE,"GENERAL";"TAB5",#N/A,TRUE,"GENERAL"}</definedName>
    <definedName name="_____b6" hidden="1">{"TAB1",#N/A,TRUE,"GENERAL";"TAB2",#N/A,TRUE,"GENERAL";"TAB3",#N/A,TRUE,"GENERAL";"TAB4",#N/A,TRUE,"GENERAL";"TAB5",#N/A,TRUE,"GENERAL"}</definedName>
    <definedName name="_____b7" hidden="1">{"via1",#N/A,TRUE,"general";"via2",#N/A,TRUE,"general";"via3",#N/A,TRUE,"general"}</definedName>
    <definedName name="_____b8" hidden="1">{"via1",#N/A,TRUE,"general";"via2",#N/A,TRUE,"general";"via3",#N/A,TRUE,"general"}</definedName>
    <definedName name="_____bb9" hidden="1">{"TAB1",#N/A,TRUE,"GENERAL";"TAB2",#N/A,TRUE,"GENERAL";"TAB3",#N/A,TRUE,"GENERAL";"TAB4",#N/A,TRUE,"GENERAL";"TAB5",#N/A,TRUE,"GENERAL"}</definedName>
    <definedName name="_____bgb5" hidden="1">{"TAB1",#N/A,TRUE,"GENERAL";"TAB2",#N/A,TRUE,"GENERAL";"TAB3",#N/A,TRUE,"GENERAL";"TAB4",#N/A,TRUE,"GENERAL";"TAB5",#N/A,TRUE,"GENERAL"}</definedName>
    <definedName name="_____BGC1">[1]INV!$A$5:$D$8</definedName>
    <definedName name="_____BGC3">[1]INV!$F$5:$I$8</definedName>
    <definedName name="_____BGC5">[1]INV!$K$5:$N$8</definedName>
    <definedName name="_____CAC1">[1]INV!$A$19:$D$22</definedName>
    <definedName name="_____CAC3">[1]INV!$F$19:$I$22</definedName>
    <definedName name="_____CAC5">[1]INV!$K$19:$N$22</definedName>
    <definedName name="_____EST1">#REF!</definedName>
    <definedName name="_____EST10">#REF!</definedName>
    <definedName name="_____EST11">#REF!</definedName>
    <definedName name="_____EST12">#REF!</definedName>
    <definedName name="_____EST13">#REF!</definedName>
    <definedName name="_____EST14">#REF!</definedName>
    <definedName name="_____EST15">#REF!</definedName>
    <definedName name="_____EST16">#REF!</definedName>
    <definedName name="_____EST17">#REF!</definedName>
    <definedName name="_____EST18">#REF!</definedName>
    <definedName name="_____EST19">#REF!</definedName>
    <definedName name="_____EST2">#REF!</definedName>
    <definedName name="_____EST3">#REF!</definedName>
    <definedName name="_____EST4">#REF!</definedName>
    <definedName name="_____EST5">#REF!</definedName>
    <definedName name="_____EST7">#REF!</definedName>
    <definedName name="_____EST8">#REF!</definedName>
    <definedName name="_____EST9">#REF!</definedName>
    <definedName name="_____EXC1">#REF!</definedName>
    <definedName name="_____EXC10">#REF!</definedName>
    <definedName name="_____EXC11">#REF!</definedName>
    <definedName name="_____EXC12">#REF!</definedName>
    <definedName name="_____EXC2">#REF!</definedName>
    <definedName name="_____EXC3">#REF!</definedName>
    <definedName name="_____EXC4">#REF!</definedName>
    <definedName name="_____EXC5">#REF!</definedName>
    <definedName name="_____EXC6">#REF!</definedName>
    <definedName name="_____EXC7">#REF!</definedName>
    <definedName name="_____EXC8">#REF!</definedName>
    <definedName name="_____EXC9">#REF!</definedName>
    <definedName name="_____FS01" localSheetId="2">#NAME?</definedName>
    <definedName name="_____FS01">#N/A</definedName>
    <definedName name="_____G1">#N/A</definedName>
    <definedName name="_____g2" hidden="1">{"TAB1",#N/A,TRUE,"GENERAL";"TAB2",#N/A,TRUE,"GENERAL";"TAB3",#N/A,TRUE,"GENERAL";"TAB4",#N/A,TRUE,"GENERAL";"TAB5",#N/A,TRUE,"GENERAL"}</definedName>
    <definedName name="_____g3" hidden="1">{"via1",#N/A,TRUE,"general";"via2",#N/A,TRUE,"general";"via3",#N/A,TRUE,"general"}</definedName>
    <definedName name="_____g4" hidden="1">{"via1",#N/A,TRUE,"general";"via2",#N/A,TRUE,"general";"via3",#N/A,TRUE,"general"}</definedName>
    <definedName name="_____g5" hidden="1">{"via1",#N/A,TRUE,"general";"via2",#N/A,TRUE,"general";"via3",#N/A,TRUE,"general"}</definedName>
    <definedName name="_____g6" hidden="1">{"via1",#N/A,TRUE,"general";"via2",#N/A,TRUE,"general";"via3",#N/A,TRUE,"general"}</definedName>
    <definedName name="_____g7" hidden="1">{"TAB1",#N/A,TRUE,"GENERAL";"TAB2",#N/A,TRUE,"GENERAL";"TAB3",#N/A,TRUE,"GENERAL";"TAB4",#N/A,TRUE,"GENERAL";"TAB5",#N/A,TRUE,"GENERAL"}</definedName>
    <definedName name="_____GR1" hidden="1">{"TAB1",#N/A,TRUE,"GENERAL";"TAB2",#N/A,TRUE,"GENERAL";"TAB3",#N/A,TRUE,"GENERAL";"TAB4",#N/A,TRUE,"GENERAL";"TAB5",#N/A,TRUE,"GENERAL"}</definedName>
    <definedName name="_____gtr4" hidden="1">{"via1",#N/A,TRUE,"general";"via2",#N/A,TRUE,"general";"via3",#N/A,TRUE,"general"}</definedName>
    <definedName name="_____h2" hidden="1">{"via1",#N/A,TRUE,"general";"via2",#N/A,TRUE,"general";"via3",#N/A,TRUE,"general"}</definedName>
    <definedName name="_____h3" hidden="1">{"via1",#N/A,TRUE,"general";"via2",#N/A,TRUE,"general";"via3",#N/A,TRUE,"general"}</definedName>
    <definedName name="_____h4" hidden="1">{"TAB1",#N/A,TRUE,"GENERAL";"TAB2",#N/A,TRUE,"GENERAL";"TAB3",#N/A,TRUE,"GENERAL";"TAB4",#N/A,TRUE,"GENERAL";"TAB5",#N/A,TRUE,"GENERAL"}</definedName>
    <definedName name="_____h5" hidden="1">{"TAB1",#N/A,TRUE,"GENERAL";"TAB2",#N/A,TRUE,"GENERAL";"TAB3",#N/A,TRUE,"GENERAL";"TAB4",#N/A,TRUE,"GENERAL";"TAB5",#N/A,TRUE,"GENERAL"}</definedName>
    <definedName name="_____h6" hidden="1">{"via1",#N/A,TRUE,"general";"via2",#N/A,TRUE,"general";"via3",#N/A,TRUE,"general"}</definedName>
    <definedName name="_____h7" hidden="1">{"TAB1",#N/A,TRUE,"GENERAL";"TAB2",#N/A,TRUE,"GENERAL";"TAB3",#N/A,TRUE,"GENERAL";"TAB4",#N/A,TRUE,"GENERAL";"TAB5",#N/A,TRUE,"GENERAL"}</definedName>
    <definedName name="_____h8" hidden="1">{"via1",#N/A,TRUE,"general";"via2",#N/A,TRUE,"general";"via3",#N/A,TRUE,"general"}</definedName>
    <definedName name="_____hfh7" hidden="1">{"via1",#N/A,TRUE,"general";"via2",#N/A,TRUE,"general";"via3",#N/A,TRUE,"general"}</definedName>
    <definedName name="_____i1">#REF!</definedName>
    <definedName name="_____i4" hidden="1">{"via1",#N/A,TRUE,"general";"via2",#N/A,TRUE,"general";"via3",#N/A,TRUE,"general"}</definedName>
    <definedName name="_____i5" hidden="1">{"TAB1",#N/A,TRUE,"GENERAL";"TAB2",#N/A,TRUE,"GENERAL";"TAB3",#N/A,TRUE,"GENERAL";"TAB4",#N/A,TRUE,"GENERAL";"TAB5",#N/A,TRUE,"GENERAL"}</definedName>
    <definedName name="_____i6" hidden="1">{"TAB1",#N/A,TRUE,"GENERAL";"TAB2",#N/A,TRUE,"GENERAL";"TAB3",#N/A,TRUE,"GENERAL";"TAB4",#N/A,TRUE,"GENERAL";"TAB5",#N/A,TRUE,"GENERAL"}</definedName>
    <definedName name="_____i7" hidden="1">{"via1",#N/A,TRUE,"general";"via2",#N/A,TRUE,"general";"via3",#N/A,TRUE,"general"}</definedName>
    <definedName name="_____i77" hidden="1">{"TAB1",#N/A,TRUE,"GENERAL";"TAB2",#N/A,TRUE,"GENERAL";"TAB3",#N/A,TRUE,"GENERAL";"TAB4",#N/A,TRUE,"GENERAL";"TAB5",#N/A,TRUE,"GENERAL"}</definedName>
    <definedName name="_____i8" hidden="1">{"via1",#N/A,TRUE,"general";"via2",#N/A,TRUE,"general";"via3",#N/A,TRUE,"general"}</definedName>
    <definedName name="_____i9" hidden="1">{"TAB1",#N/A,TRUE,"GENERAL";"TAB2",#N/A,TRUE,"GENERAL";"TAB3",#N/A,TRUE,"GENERAL";"TAB4",#N/A,TRUE,"GENERAL";"TAB5",#N/A,TRUE,"GENERAL"}</definedName>
    <definedName name="_____IPC2002">#REF!</definedName>
    <definedName name="_____k3" hidden="1">{"TAB1",#N/A,TRUE,"GENERAL";"TAB2",#N/A,TRUE,"GENERAL";"TAB3",#N/A,TRUE,"GENERAL";"TAB4",#N/A,TRUE,"GENERAL";"TAB5",#N/A,TRUE,"GENERAL"}</definedName>
    <definedName name="_____k4" hidden="1">{"via1",#N/A,TRUE,"general";"via2",#N/A,TRUE,"general";"via3",#N/A,TRUE,"general"}</definedName>
    <definedName name="_____k5" hidden="1">{"via1",#N/A,TRUE,"general";"via2",#N/A,TRUE,"general";"via3",#N/A,TRUE,"general"}</definedName>
    <definedName name="_____k6" hidden="1">{"TAB1",#N/A,TRUE,"GENERAL";"TAB2",#N/A,TRUE,"GENERAL";"TAB3",#N/A,TRUE,"GENERAL";"TAB4",#N/A,TRUE,"GENERAL";"TAB5",#N/A,TRUE,"GENERAL"}</definedName>
    <definedName name="_____k7" hidden="1">{"via1",#N/A,TRUE,"general";"via2",#N/A,TRUE,"general";"via3",#N/A,TRUE,"general"}</definedName>
    <definedName name="_____k8" hidden="1">{"via1",#N/A,TRUE,"general";"via2",#N/A,TRUE,"general";"via3",#N/A,TRUE,"general"}</definedName>
    <definedName name="_____k9" hidden="1">{"TAB1",#N/A,TRUE,"GENERAL";"TAB2",#N/A,TRUE,"GENERAL";"TAB3",#N/A,TRUE,"GENERAL";"TAB4",#N/A,TRUE,"GENERAL";"TAB5",#N/A,TRUE,"GENERAL"}</definedName>
    <definedName name="_____kjk6" hidden="1">{"TAB1",#N/A,TRUE,"GENERAL";"TAB2",#N/A,TRUE,"GENERAL";"TAB3",#N/A,TRUE,"GENERAL";"TAB4",#N/A,TRUE,"GENERAL";"TAB5",#N/A,TRUE,"GENERAL"}</definedName>
    <definedName name="_____m3" hidden="1">{"via1",#N/A,TRUE,"general";"via2",#N/A,TRUE,"general";"via3",#N/A,TRUE,"general"}</definedName>
    <definedName name="_____m4" hidden="1">{"TAB1",#N/A,TRUE,"GENERAL";"TAB2",#N/A,TRUE,"GENERAL";"TAB3",#N/A,TRUE,"GENERAL";"TAB4",#N/A,TRUE,"GENERAL";"TAB5",#N/A,TRUE,"GENERAL"}</definedName>
    <definedName name="_____m5" hidden="1">{"via1",#N/A,TRUE,"general";"via2",#N/A,TRUE,"general";"via3",#N/A,TRUE,"general"}</definedName>
    <definedName name="_____m6" hidden="1">{"TAB1",#N/A,TRUE,"GENERAL";"TAB2",#N/A,TRUE,"GENERAL";"TAB3",#N/A,TRUE,"GENERAL";"TAB4",#N/A,TRUE,"GENERAL";"TAB5",#N/A,TRUE,"GENERAL"}</definedName>
    <definedName name="_____m7" hidden="1">{"TAB1",#N/A,TRUE,"GENERAL";"TAB2",#N/A,TRUE,"GENERAL";"TAB3",#N/A,TRUE,"GENERAL";"TAB4",#N/A,TRUE,"GENERAL";"TAB5",#N/A,TRUE,"GENERAL"}</definedName>
    <definedName name="_____m8" hidden="1">{"via1",#N/A,TRUE,"general";"via2",#N/A,TRUE,"general";"via3",#N/A,TRUE,"general"}</definedName>
    <definedName name="_____m9" hidden="1">{"via1",#N/A,TRUE,"general";"via2",#N/A,TRUE,"general";"via3",#N/A,TRUE,"general"}</definedName>
    <definedName name="_____MA2">#REF!</definedName>
    <definedName name="_____n3" hidden="1">{"TAB1",#N/A,TRUE,"GENERAL";"TAB2",#N/A,TRUE,"GENERAL";"TAB3",#N/A,TRUE,"GENERAL";"TAB4",#N/A,TRUE,"GENERAL";"TAB5",#N/A,TRUE,"GENERAL"}</definedName>
    <definedName name="_____n4" hidden="1">{"via1",#N/A,TRUE,"general";"via2",#N/A,TRUE,"general";"via3",#N/A,TRUE,"general"}</definedName>
    <definedName name="_____n5" hidden="1">{"TAB1",#N/A,TRUE,"GENERAL";"TAB2",#N/A,TRUE,"GENERAL";"TAB3",#N/A,TRUE,"GENERAL";"TAB4",#N/A,TRUE,"GENERAL";"TAB5",#N/A,TRUE,"GENERAL"}</definedName>
    <definedName name="_____nyn7" hidden="1">{"via1",#N/A,TRUE,"general";"via2",#N/A,TRUE,"general";"via3",#N/A,TRUE,"general"}</definedName>
    <definedName name="_____o4" hidden="1">{"via1",#N/A,TRUE,"general";"via2",#N/A,TRUE,"general";"via3",#N/A,TRUE,"general"}</definedName>
    <definedName name="_____o5" hidden="1">{"TAB1",#N/A,TRUE,"GENERAL";"TAB2",#N/A,TRUE,"GENERAL";"TAB3",#N/A,TRUE,"GENERAL";"TAB4",#N/A,TRUE,"GENERAL";"TAB5",#N/A,TRUE,"GENERAL"}</definedName>
    <definedName name="_____o6" hidden="1">{"TAB1",#N/A,TRUE,"GENERAL";"TAB2",#N/A,TRUE,"GENERAL";"TAB3",#N/A,TRUE,"GENERAL";"TAB4",#N/A,TRUE,"GENERAL";"TAB5",#N/A,TRUE,"GENERAL"}</definedName>
    <definedName name="_____o7" hidden="1">{"TAB1",#N/A,TRUE,"GENERAL";"TAB2",#N/A,TRUE,"GENERAL";"TAB3",#N/A,TRUE,"GENERAL";"TAB4",#N/A,TRUE,"GENERAL";"TAB5",#N/A,TRUE,"GENERAL"}</definedName>
    <definedName name="_____o8" hidden="1">{"via1",#N/A,TRUE,"general";"via2",#N/A,TRUE,"general";"via3",#N/A,TRUE,"general"}</definedName>
    <definedName name="_____o9" hidden="1">{"TAB1",#N/A,TRUE,"GENERAL";"TAB2",#N/A,TRUE,"GENERAL";"TAB3",#N/A,TRUE,"GENERAL";"TAB4",#N/A,TRUE,"GENERAL";"TAB5",#N/A,TRUE,"GENERAL"}</definedName>
    <definedName name="_____oa55">#REF!</definedName>
    <definedName name="_____p6" hidden="1">{"via1",#N/A,TRUE,"general";"via2",#N/A,TRUE,"general";"via3",#N/A,TRUE,"general"}</definedName>
    <definedName name="_____p7" hidden="1">{"via1",#N/A,TRUE,"general";"via2",#N/A,TRUE,"general";"via3",#N/A,TRUE,"general"}</definedName>
    <definedName name="_____p8" hidden="1">{"TAB1",#N/A,TRUE,"GENERAL";"TAB2",#N/A,TRUE,"GENERAL";"TAB3",#N/A,TRUE,"GENERAL";"TAB4",#N/A,TRUE,"GENERAL";"TAB5",#N/A,TRUE,"GENERAL"}</definedName>
    <definedName name="_____PJ50">#REF!</definedName>
    <definedName name="_____pj51">#REF!</definedName>
    <definedName name="_____r" hidden="1">{"TAB1",#N/A,TRUE,"GENERAL";"TAB2",#N/A,TRUE,"GENERAL";"TAB3",#N/A,TRUE,"GENERAL";"TAB4",#N/A,TRUE,"GENERAL";"TAB5",#N/A,TRUE,"GENERAL"}</definedName>
    <definedName name="_____r4r" hidden="1">{"via1",#N/A,TRUE,"general";"via2",#N/A,TRUE,"general";"via3",#N/A,TRUE,"general"}</definedName>
    <definedName name="_____rc">#REF!</definedName>
    <definedName name="_____rtu6" hidden="1">{"via1",#N/A,TRUE,"general";"via2",#N/A,TRUE,"general";"via3",#N/A,TRUE,"general"}</definedName>
    <definedName name="_____s1" hidden="1">{"via1",#N/A,TRUE,"general";"via2",#N/A,TRUE,"general";"via3",#N/A,TRUE,"general"}</definedName>
    <definedName name="_____s2" hidden="1">{"TAB1",#N/A,TRUE,"GENERAL";"TAB2",#N/A,TRUE,"GENERAL";"TAB3",#N/A,TRUE,"GENERAL";"TAB4",#N/A,TRUE,"GENERAL";"TAB5",#N/A,TRUE,"GENERAL"}</definedName>
    <definedName name="_____s3" hidden="1">{"TAB1",#N/A,TRUE,"GENERAL";"TAB2",#N/A,TRUE,"GENERAL";"TAB3",#N/A,TRUE,"GENERAL";"TAB4",#N/A,TRUE,"GENERAL";"TAB5",#N/A,TRUE,"GENERAL"}</definedName>
    <definedName name="_____s4" hidden="1">{"via1",#N/A,TRUE,"general";"via2",#N/A,TRUE,"general";"via3",#N/A,TRUE,"general"}</definedName>
    <definedName name="_____s5" hidden="1">{"via1",#N/A,TRUE,"general";"via2",#N/A,TRUE,"general";"via3",#N/A,TRUE,"general"}</definedName>
    <definedName name="_____s6" hidden="1">{"TAB1",#N/A,TRUE,"GENERAL";"TAB2",#N/A,TRUE,"GENERAL";"TAB3",#N/A,TRUE,"GENERAL";"TAB4",#N/A,TRUE,"GENERAL";"TAB5",#N/A,TRUE,"GENERAL"}</definedName>
    <definedName name="_____s7" hidden="1">{"via1",#N/A,TRUE,"general";"via2",#N/A,TRUE,"general";"via3",#N/A,TRUE,"general"}</definedName>
    <definedName name="_____SBC1">[1]INV!$A$12:$D$15</definedName>
    <definedName name="_____SBC3">[1]INV!$F$12:$I$15</definedName>
    <definedName name="_____SBC5">[1]INV!$K$12:$N$15</definedName>
    <definedName name="_____t3" hidden="1">{"TAB1",#N/A,TRUE,"GENERAL";"TAB2",#N/A,TRUE,"GENERAL";"TAB3",#N/A,TRUE,"GENERAL";"TAB4",#N/A,TRUE,"GENERAL";"TAB5",#N/A,TRUE,"GENERAL"}</definedName>
    <definedName name="_____t4" hidden="1">{"via1",#N/A,TRUE,"general";"via2",#N/A,TRUE,"general";"via3",#N/A,TRUE,"general"}</definedName>
    <definedName name="_____t5" hidden="1">{"TAB1",#N/A,TRUE,"GENERAL";"TAB2",#N/A,TRUE,"GENERAL";"TAB3",#N/A,TRUE,"GENERAL";"TAB4",#N/A,TRUE,"GENERAL";"TAB5",#N/A,TRUE,"GENERAL"}</definedName>
    <definedName name="_____t6" hidden="1">{"via1",#N/A,TRUE,"general";"via2",#N/A,TRUE,"general";"via3",#N/A,TRUE,"general"}</definedName>
    <definedName name="_____t66" hidden="1">{"TAB1",#N/A,TRUE,"GENERAL";"TAB2",#N/A,TRUE,"GENERAL";"TAB3",#N/A,TRUE,"GENERAL";"TAB4",#N/A,TRUE,"GENERAL";"TAB5",#N/A,TRUE,"GENERAL"}</definedName>
    <definedName name="_____t7" hidden="1">{"via1",#N/A,TRUE,"general";"via2",#N/A,TRUE,"general";"via3",#N/A,TRUE,"general"}</definedName>
    <definedName name="_____t77" hidden="1">{"TAB1",#N/A,TRUE,"GENERAL";"TAB2",#N/A,TRUE,"GENERAL";"TAB3",#N/A,TRUE,"GENERAL";"TAB4",#N/A,TRUE,"GENERAL";"TAB5",#N/A,TRUE,"GENERAL"}</definedName>
    <definedName name="_____t8" hidden="1">{"TAB1",#N/A,TRUE,"GENERAL";"TAB2",#N/A,TRUE,"GENERAL";"TAB3",#N/A,TRUE,"GENERAL";"TAB4",#N/A,TRUE,"GENERAL";"TAB5",#N/A,TRUE,"GENERAL"}</definedName>
    <definedName name="_____t88" hidden="1">{"via1",#N/A,TRUE,"general";"via2",#N/A,TRUE,"general";"via3",#N/A,TRUE,"general"}</definedName>
    <definedName name="_____t9" hidden="1">{"TAB1",#N/A,TRUE,"GENERAL";"TAB2",#N/A,TRUE,"GENERAL";"TAB3",#N/A,TRUE,"GENERAL";"TAB4",#N/A,TRUE,"GENERAL";"TAB5",#N/A,TRUE,"GENERAL"}</definedName>
    <definedName name="_____t99" hidden="1">{"via1",#N/A,TRUE,"general";"via2",#N/A,TRUE,"general";"via3",#N/A,TRUE,"general"}</definedName>
    <definedName name="_____u4" hidden="1">{"TAB1",#N/A,TRUE,"GENERAL";"TAB2",#N/A,TRUE,"GENERAL";"TAB3",#N/A,TRUE,"GENERAL";"TAB4",#N/A,TRUE,"GENERAL";"TAB5",#N/A,TRUE,"GENERAL"}</definedName>
    <definedName name="_____u5" hidden="1">{"TAB1",#N/A,TRUE,"GENERAL";"TAB2",#N/A,TRUE,"GENERAL";"TAB3",#N/A,TRUE,"GENERAL";"TAB4",#N/A,TRUE,"GENERAL";"TAB5",#N/A,TRUE,"GENERAL"}</definedName>
    <definedName name="_____u6" hidden="1">{"TAB1",#N/A,TRUE,"GENERAL";"TAB2",#N/A,TRUE,"GENERAL";"TAB3",#N/A,TRUE,"GENERAL";"TAB4",#N/A,TRUE,"GENERAL";"TAB5",#N/A,TRUE,"GENERAL"}</definedName>
    <definedName name="_____u7" hidden="1">{"via1",#N/A,TRUE,"general";"via2",#N/A,TRUE,"general";"via3",#N/A,TRUE,"general"}</definedName>
    <definedName name="_____u8" hidden="1">{"TAB1",#N/A,TRUE,"GENERAL";"TAB2",#N/A,TRUE,"GENERAL";"TAB3",#N/A,TRUE,"GENERAL";"TAB4",#N/A,TRUE,"GENERAL";"TAB5",#N/A,TRUE,"GENERAL"}</definedName>
    <definedName name="_____u9" hidden="1">{"TAB1",#N/A,TRUE,"GENERAL";"TAB2",#N/A,TRUE,"GENERAL";"TAB3",#N/A,TRUE,"GENERAL";"TAB4",#N/A,TRUE,"GENERAL";"TAB5",#N/A,TRUE,"GENERAL"}</definedName>
    <definedName name="_____ur7" hidden="1">{"TAB1",#N/A,TRUE,"GENERAL";"TAB2",#N/A,TRUE,"GENERAL";"TAB3",#N/A,TRUE,"GENERAL";"TAB4",#N/A,TRUE,"GENERAL";"TAB5",#N/A,TRUE,"GENERAL"}</definedName>
    <definedName name="_____v1">IF([0]!_____v8,[0]!Header_Row+[0]!_____v4,[0]!Header_Row)</definedName>
    <definedName name="_____v2" hidden="1">{"via1",#N/A,TRUE,"general";"via2",#N/A,TRUE,"general";"via3",#N/A,TRUE,"general"}</definedName>
    <definedName name="_____v3" hidden="1">{"TAB1",#N/A,TRUE,"GENERAL";"TAB2",#N/A,TRUE,"GENERAL";"TAB3",#N/A,TRUE,"GENERAL";"TAB4",#N/A,TRUE,"GENERAL";"TAB5",#N/A,TRUE,"GENERAL"}</definedName>
    <definedName name="_____v4" hidden="1">{"TAB1",#N/A,TRUE,"GENERAL";"TAB2",#N/A,TRUE,"GENERAL";"TAB3",#N/A,TRUE,"GENERAL";"TAB4",#N/A,TRUE,"GENERAL";"TAB5",#N/A,TRUE,"GENERAL"}</definedName>
    <definedName name="_____v5" hidden="1">{"TAB1",#N/A,TRUE,"GENERAL";"TAB2",#N/A,TRUE,"GENERAL";"TAB3",#N/A,TRUE,"GENERAL";"TAB4",#N/A,TRUE,"GENERAL";"TAB5",#N/A,TRUE,"GENERAL"}</definedName>
    <definedName name="_____v6" hidden="1">{"TAB1",#N/A,TRUE,"GENERAL";"TAB2",#N/A,TRUE,"GENERAL";"TAB3",#N/A,TRUE,"GENERAL";"TAB4",#N/A,TRUE,"GENERAL";"TAB5",#N/A,TRUE,"GENERAL"}</definedName>
    <definedName name="_____v7" hidden="1">{"via1",#N/A,TRUE,"general";"via2",#N/A,TRUE,"general";"via3",#N/A,TRUE,"general"}</definedName>
    <definedName name="_____v8" hidden="1">{"TAB1",#N/A,TRUE,"GENERAL";"TAB2",#N/A,TRUE,"GENERAL";"TAB3",#N/A,TRUE,"GENERAL";"TAB4",#N/A,TRUE,"GENERAL";"TAB5",#N/A,TRUE,"GENERAL"}</definedName>
    <definedName name="_____v9" hidden="1">{"TAB1",#N/A,TRUE,"GENERAL";"TAB2",#N/A,TRUE,"GENERAL";"TAB3",#N/A,TRUE,"GENERAL";"TAB4",#N/A,TRUE,"GENERAL";"TAB5",#N/A,TRUE,"GENERAL"}</definedName>
    <definedName name="_____vfv4" hidden="1">{"via1",#N/A,TRUE,"general";"via2",#N/A,TRUE,"general";"via3",#N/A,TRUE,"general"}</definedName>
    <definedName name="_____w1">IF(_____w7,[0]!Header_Row+_____w3,[0]!Header_Row)</definedName>
    <definedName name="_____w2">IF(_____w7,[0]!Header_Row+_____w3,[0]!Header_Row)</definedName>
    <definedName name="_____w3">#N/A</definedName>
    <definedName name="_____w4">#N/A</definedName>
    <definedName name="_____w5">#N/A</definedName>
    <definedName name="_____w6">Scheduled_Payment+Extra_Payment</definedName>
    <definedName name="_____w7">#N/A</definedName>
    <definedName name="_____x1" hidden="1">{"TAB1",#N/A,TRUE,"GENERAL";"TAB2",#N/A,TRUE,"GENERAL";"TAB3",#N/A,TRUE,"GENERAL";"TAB4",#N/A,TRUE,"GENERAL";"TAB5",#N/A,TRUE,"GENERAL"}</definedName>
    <definedName name="_____x2" hidden="1">{"via1",#N/A,TRUE,"general";"via2",#N/A,TRUE,"general";"via3",#N/A,TRUE,"general"}</definedName>
    <definedName name="_____x3" hidden="1">{"via1",#N/A,TRUE,"general";"via2",#N/A,TRUE,"general";"via3",#N/A,TRUE,"general"}</definedName>
    <definedName name="_____x4" hidden="1">{"via1",#N/A,TRUE,"general";"via2",#N/A,TRUE,"general";"via3",#N/A,TRUE,"general"}</definedName>
    <definedName name="_____x5" hidden="1">{"TAB1",#N/A,TRUE,"GENERAL";"TAB2",#N/A,TRUE,"GENERAL";"TAB3",#N/A,TRUE,"GENERAL";"TAB4",#N/A,TRUE,"GENERAL";"TAB5",#N/A,TRUE,"GENERAL"}</definedName>
    <definedName name="_____x6" hidden="1">{"TAB1",#N/A,TRUE,"GENERAL";"TAB2",#N/A,TRUE,"GENERAL";"TAB3",#N/A,TRUE,"GENERAL";"TAB4",#N/A,TRUE,"GENERAL";"TAB5",#N/A,TRUE,"GENERAL"}</definedName>
    <definedName name="_____x7" hidden="1">{"TAB1",#N/A,TRUE,"GENERAL";"TAB2",#N/A,TRUE,"GENERAL";"TAB3",#N/A,TRUE,"GENERAL";"TAB4",#N/A,TRUE,"GENERAL";"TAB5",#N/A,TRUE,"GENERAL"}</definedName>
    <definedName name="_____x8" hidden="1">{"via1",#N/A,TRUE,"general";"via2",#N/A,TRUE,"general";"via3",#N/A,TRUE,"general"}</definedName>
    <definedName name="_____x9" hidden="1">{"TAB1",#N/A,TRUE,"GENERAL";"TAB2",#N/A,TRUE,"GENERAL";"TAB3",#N/A,TRUE,"GENERAL";"TAB4",#N/A,TRUE,"GENERAL";"TAB5",#N/A,TRUE,"GENERAL"}</definedName>
    <definedName name="_____y1">IF([0]!______y7,[0]!Header_Row+[0]!______y3,[0]!Header_Row)</definedName>
    <definedName name="_____y2" hidden="1">{"TAB1",#N/A,TRUE,"GENERAL";"TAB2",#N/A,TRUE,"GENERAL";"TAB3",#N/A,TRUE,"GENERAL";"TAB4",#N/A,TRUE,"GENERAL";"TAB5",#N/A,TRUE,"GENERAL"}</definedName>
    <definedName name="_____y3" hidden="1">{"via1",#N/A,TRUE,"general";"via2",#N/A,TRUE,"general";"via3",#N/A,TRUE,"general"}</definedName>
    <definedName name="_____y4" hidden="1">{"via1",#N/A,TRUE,"general";"via2",#N/A,TRUE,"general";"via3",#N/A,TRUE,"general"}</definedName>
    <definedName name="_____y5" hidden="1">{"TAB1",#N/A,TRUE,"GENERAL";"TAB2",#N/A,TRUE,"GENERAL";"TAB3",#N/A,TRUE,"GENERAL";"TAB4",#N/A,TRUE,"GENERAL";"TAB5",#N/A,TRUE,"GENERAL"}</definedName>
    <definedName name="_____y6" hidden="1">{"via1",#N/A,TRUE,"general";"via2",#N/A,TRUE,"general";"via3",#N/A,TRUE,"general"}</definedName>
    <definedName name="_____y7" hidden="1">{"via1",#N/A,TRUE,"general";"via2",#N/A,TRUE,"general";"via3",#N/A,TRUE,"general"}</definedName>
    <definedName name="_____y8" hidden="1">{"via1",#N/A,TRUE,"general";"via2",#N/A,TRUE,"general";"via3",#N/A,TRUE,"general"}</definedName>
    <definedName name="_____y9" hidden="1">{"TAB1",#N/A,TRUE,"GENERAL";"TAB2",#N/A,TRUE,"GENERAL";"TAB3",#N/A,TRUE,"GENERAL";"TAB4",#N/A,TRUE,"GENERAL";"TAB5",#N/A,TRUE,"GENERAL"}</definedName>
    <definedName name="_____z1" hidden="1">{"TAB1",#N/A,TRUE,"GENERAL";"TAB2",#N/A,TRUE,"GENERAL";"TAB3",#N/A,TRUE,"GENERAL";"TAB4",#N/A,TRUE,"GENERAL";"TAB5",#N/A,TRUE,"GENERAL"}</definedName>
    <definedName name="_____z2" hidden="1">{"via1",#N/A,TRUE,"general";"via2",#N/A,TRUE,"general";"via3",#N/A,TRUE,"general"}</definedName>
    <definedName name="_____z3" hidden="1">{"via1",#N/A,TRUE,"general";"via2",#N/A,TRUE,"general";"via3",#N/A,TRUE,"general"}</definedName>
    <definedName name="_____z4" hidden="1">{"TAB1",#N/A,TRUE,"GENERAL";"TAB2",#N/A,TRUE,"GENERAL";"TAB3",#N/A,TRUE,"GENERAL";"TAB4",#N/A,TRUE,"GENERAL";"TAB5",#N/A,TRUE,"GENERAL"}</definedName>
    <definedName name="_____z5" hidden="1">{"via1",#N/A,TRUE,"general";"via2",#N/A,TRUE,"general";"via3",#N/A,TRUE,"general"}</definedName>
    <definedName name="_____z6" hidden="1">{"TAB1",#N/A,TRUE,"GENERAL";"TAB2",#N/A,TRUE,"GENERAL";"TAB3",#N/A,TRUE,"GENERAL";"TAB4",#N/A,TRUE,"GENERAL";"TAB5",#N/A,TRUE,"GENERAL"}</definedName>
    <definedName name="_____z7">#N/A</definedName>
    <definedName name="____a1" hidden="1">{"TAB1",#N/A,TRUE,"GENERAL";"TAB2",#N/A,TRUE,"GENERAL";"TAB3",#N/A,TRUE,"GENERAL";"TAB4",#N/A,TRUE,"GENERAL";"TAB5",#N/A,TRUE,"GENERAL"}</definedName>
    <definedName name="____A17000">#REF!</definedName>
    <definedName name="____A20000">#REF!</definedName>
    <definedName name="____a3" hidden="1">{"TAB1",#N/A,TRUE,"GENERAL";"TAB2",#N/A,TRUE,"GENERAL";"TAB3",#N/A,TRUE,"GENERAL";"TAB4",#N/A,TRUE,"GENERAL";"TAB5",#N/A,TRUE,"GENERAL"}</definedName>
    <definedName name="____A30000">#REF!</definedName>
    <definedName name="____a4" hidden="1">{"via1",#N/A,TRUE,"general";"via2",#N/A,TRUE,"general";"via3",#N/A,TRUE,"general"}</definedName>
    <definedName name="____a5" hidden="1">{"TAB1",#N/A,TRUE,"GENERAL";"TAB2",#N/A,TRUE,"GENERAL";"TAB3",#N/A,TRUE,"GENERAL";"TAB4",#N/A,TRUE,"GENERAL";"TAB5",#N/A,TRUE,"GENERAL"}</definedName>
    <definedName name="____a6" hidden="1">{"TAB1",#N/A,TRUE,"GENERAL";"TAB2",#N/A,TRUE,"GENERAL";"TAB3",#N/A,TRUE,"GENERAL";"TAB4",#N/A,TRUE,"GENERAL";"TAB5",#N/A,TRUE,"GENERAL"}</definedName>
    <definedName name="____adi1">[3]Datos!$B$2</definedName>
    <definedName name="____adi2">[3]Datos!$B$3</definedName>
    <definedName name="____AFC1">[1]INV!$A$25:$D$28</definedName>
    <definedName name="____AFC3">[1]INV!$F$25:$I$28</definedName>
    <definedName name="____AFC5">[1]INV!$K$25:$N$28</definedName>
    <definedName name="____APU221">#REF!</definedName>
    <definedName name="____APU465">[2]!absc</definedName>
    <definedName name="____b2" hidden="1">{"TAB1",#N/A,TRUE,"GENERAL";"TAB2",#N/A,TRUE,"GENERAL";"TAB3",#N/A,TRUE,"GENERAL";"TAB4",#N/A,TRUE,"GENERAL";"TAB5",#N/A,TRUE,"GENERAL"}</definedName>
    <definedName name="____b3" hidden="1">{"TAB1",#N/A,TRUE,"GENERAL";"TAB2",#N/A,TRUE,"GENERAL";"TAB3",#N/A,TRUE,"GENERAL";"TAB4",#N/A,TRUE,"GENERAL";"TAB5",#N/A,TRUE,"GENERAL"}</definedName>
    <definedName name="____b4" hidden="1">{"TAB1",#N/A,TRUE,"GENERAL";"TAB2",#N/A,TRUE,"GENERAL";"TAB3",#N/A,TRUE,"GENERAL";"TAB4",#N/A,TRUE,"GENERAL";"TAB5",#N/A,TRUE,"GENERAL"}</definedName>
    <definedName name="____b5" hidden="1">{"TAB1",#N/A,TRUE,"GENERAL";"TAB2",#N/A,TRUE,"GENERAL";"TAB3",#N/A,TRUE,"GENERAL";"TAB4",#N/A,TRUE,"GENERAL";"TAB5",#N/A,TRUE,"GENERAL"}</definedName>
    <definedName name="____b6" hidden="1">{"TAB1",#N/A,TRUE,"GENERAL";"TAB2",#N/A,TRUE,"GENERAL";"TAB3",#N/A,TRUE,"GENERAL";"TAB4",#N/A,TRUE,"GENERAL";"TAB5",#N/A,TRUE,"GENERAL"}</definedName>
    <definedName name="____b7" hidden="1">{"via1",#N/A,TRUE,"general";"via2",#N/A,TRUE,"general";"via3",#N/A,TRUE,"general"}</definedName>
    <definedName name="____b8" hidden="1">{"via1",#N/A,TRUE,"general";"via2",#N/A,TRUE,"general";"via3",#N/A,TRUE,"general"}</definedName>
    <definedName name="____bb9" hidden="1">{"TAB1",#N/A,TRUE,"GENERAL";"TAB2",#N/A,TRUE,"GENERAL";"TAB3",#N/A,TRUE,"GENERAL";"TAB4",#N/A,TRUE,"GENERAL";"TAB5",#N/A,TRUE,"GENERAL"}</definedName>
    <definedName name="____bgb5" hidden="1">{"TAB1",#N/A,TRUE,"GENERAL";"TAB2",#N/A,TRUE,"GENERAL";"TAB3",#N/A,TRUE,"GENERAL";"TAB4",#N/A,TRUE,"GENERAL";"TAB5",#N/A,TRUE,"GENERAL"}</definedName>
    <definedName name="____BGC1">[1]INV!$A$5:$D$8</definedName>
    <definedName name="____BGC3">[1]INV!$F$5:$I$8</definedName>
    <definedName name="____BGC5">[1]INV!$K$5:$N$8</definedName>
    <definedName name="____CAC1">[1]INV!$A$19:$D$22</definedName>
    <definedName name="____CAC3">[1]INV!$F$19:$I$22</definedName>
    <definedName name="____CAC5">[1]INV!$K$19:$N$22</definedName>
    <definedName name="____EST1">#REF!</definedName>
    <definedName name="____EST10">#REF!</definedName>
    <definedName name="____EST11">#REF!</definedName>
    <definedName name="____EST12">#REF!</definedName>
    <definedName name="____EST13">#REF!</definedName>
    <definedName name="____EST14">#REF!</definedName>
    <definedName name="____EST15">#REF!</definedName>
    <definedName name="____EST16">#REF!</definedName>
    <definedName name="____EST17">#REF!</definedName>
    <definedName name="____EST18">#REF!</definedName>
    <definedName name="____EST19">#REF!</definedName>
    <definedName name="____EST2">#REF!</definedName>
    <definedName name="____EST3">#REF!</definedName>
    <definedName name="____EST4">#REF!</definedName>
    <definedName name="____EST5">#REF!</definedName>
    <definedName name="____EST6">#REF!</definedName>
    <definedName name="____EST7">#REF!</definedName>
    <definedName name="____EST8">#REF!</definedName>
    <definedName name="____EST9">#REF!</definedName>
    <definedName name="____EXC1">#REF!</definedName>
    <definedName name="____EXC10">#REF!</definedName>
    <definedName name="____EXC11">#REF!</definedName>
    <definedName name="____EXC12">#REF!</definedName>
    <definedName name="____EXC2">#REF!</definedName>
    <definedName name="____EXC3">#REF!</definedName>
    <definedName name="____EXC4">#REF!</definedName>
    <definedName name="____EXC5">#REF!</definedName>
    <definedName name="____EXC6">#REF!</definedName>
    <definedName name="____EXC7">#REF!</definedName>
    <definedName name="____EXC8">#REF!</definedName>
    <definedName name="____EXC9">#REF!</definedName>
    <definedName name="____G1">#N/A</definedName>
    <definedName name="____g2" hidden="1">{"TAB1",#N/A,TRUE,"GENERAL";"TAB2",#N/A,TRUE,"GENERAL";"TAB3",#N/A,TRUE,"GENERAL";"TAB4",#N/A,TRUE,"GENERAL";"TAB5",#N/A,TRUE,"GENERAL"}</definedName>
    <definedName name="____g3" hidden="1">{"via1",#N/A,TRUE,"general";"via2",#N/A,TRUE,"general";"via3",#N/A,TRUE,"general"}</definedName>
    <definedName name="____g4" hidden="1">{"via1",#N/A,TRUE,"general";"via2",#N/A,TRUE,"general";"via3",#N/A,TRUE,"general"}</definedName>
    <definedName name="____g5" hidden="1">{"via1",#N/A,TRUE,"general";"via2",#N/A,TRUE,"general";"via3",#N/A,TRUE,"general"}</definedName>
    <definedName name="____g6" hidden="1">{"via1",#N/A,TRUE,"general";"via2",#N/A,TRUE,"general";"via3",#N/A,TRUE,"general"}</definedName>
    <definedName name="____g7" hidden="1">{"TAB1",#N/A,TRUE,"GENERAL";"TAB2",#N/A,TRUE,"GENERAL";"TAB3",#N/A,TRUE,"GENERAL";"TAB4",#N/A,TRUE,"GENERAL";"TAB5",#N/A,TRUE,"GENERAL"}</definedName>
    <definedName name="____GR1" hidden="1">{"TAB1",#N/A,TRUE,"GENERAL";"TAB2",#N/A,TRUE,"GENERAL";"TAB3",#N/A,TRUE,"GENERAL";"TAB4",#N/A,TRUE,"GENERAL";"TAB5",#N/A,TRUE,"GENERAL"}</definedName>
    <definedName name="____gtr4" hidden="1">{"via1",#N/A,TRUE,"general";"via2",#N/A,TRUE,"general";"via3",#N/A,TRUE,"general"}</definedName>
    <definedName name="____h2" hidden="1">{"via1",#N/A,TRUE,"general";"via2",#N/A,TRUE,"general";"via3",#N/A,TRUE,"general"}</definedName>
    <definedName name="____h3" hidden="1">{"via1",#N/A,TRUE,"general";"via2",#N/A,TRUE,"general";"via3",#N/A,TRUE,"general"}</definedName>
    <definedName name="____h4" hidden="1">{"TAB1",#N/A,TRUE,"GENERAL";"TAB2",#N/A,TRUE,"GENERAL";"TAB3",#N/A,TRUE,"GENERAL";"TAB4",#N/A,TRUE,"GENERAL";"TAB5",#N/A,TRUE,"GENERAL"}</definedName>
    <definedName name="____h5" hidden="1">{"TAB1",#N/A,TRUE,"GENERAL";"TAB2",#N/A,TRUE,"GENERAL";"TAB3",#N/A,TRUE,"GENERAL";"TAB4",#N/A,TRUE,"GENERAL";"TAB5",#N/A,TRUE,"GENERAL"}</definedName>
    <definedName name="____h6" hidden="1">{"via1",#N/A,TRUE,"general";"via2",#N/A,TRUE,"general";"via3",#N/A,TRUE,"general"}</definedName>
    <definedName name="____h7" hidden="1">{"TAB1",#N/A,TRUE,"GENERAL";"TAB2",#N/A,TRUE,"GENERAL";"TAB3",#N/A,TRUE,"GENERAL";"TAB4",#N/A,TRUE,"GENERAL";"TAB5",#N/A,TRUE,"GENERAL"}</definedName>
    <definedName name="____h8" hidden="1">{"via1",#N/A,TRUE,"general";"via2",#N/A,TRUE,"general";"via3",#N/A,TRUE,"general"}</definedName>
    <definedName name="____hfh7" hidden="1">{"via1",#N/A,TRUE,"general";"via2",#N/A,TRUE,"general";"via3",#N/A,TRUE,"general"}</definedName>
    <definedName name="____i1">#REF!</definedName>
    <definedName name="____i4" hidden="1">{"via1",#N/A,TRUE,"general";"via2",#N/A,TRUE,"general";"via3",#N/A,TRUE,"general"}</definedName>
    <definedName name="____i5" hidden="1">{"TAB1",#N/A,TRUE,"GENERAL";"TAB2",#N/A,TRUE,"GENERAL";"TAB3",#N/A,TRUE,"GENERAL";"TAB4",#N/A,TRUE,"GENERAL";"TAB5",#N/A,TRUE,"GENERAL"}</definedName>
    <definedName name="____i6" hidden="1">{"TAB1",#N/A,TRUE,"GENERAL";"TAB2",#N/A,TRUE,"GENERAL";"TAB3",#N/A,TRUE,"GENERAL";"TAB4",#N/A,TRUE,"GENERAL";"TAB5",#N/A,TRUE,"GENERAL"}</definedName>
    <definedName name="____i7" hidden="1">{"via1",#N/A,TRUE,"general";"via2",#N/A,TRUE,"general";"via3",#N/A,TRUE,"general"}</definedName>
    <definedName name="____i77" hidden="1">{"TAB1",#N/A,TRUE,"GENERAL";"TAB2",#N/A,TRUE,"GENERAL";"TAB3",#N/A,TRUE,"GENERAL";"TAB4",#N/A,TRUE,"GENERAL";"TAB5",#N/A,TRUE,"GENERAL"}</definedName>
    <definedName name="____i8" hidden="1">{"via1",#N/A,TRUE,"general";"via2",#N/A,TRUE,"general";"via3",#N/A,TRUE,"general"}</definedName>
    <definedName name="____i9" hidden="1">{"TAB1",#N/A,TRUE,"GENERAL";"TAB2",#N/A,TRUE,"GENERAL";"TAB3",#N/A,TRUE,"GENERAL";"TAB4",#N/A,TRUE,"GENERAL";"TAB5",#N/A,TRUE,"GENERAL"}</definedName>
    <definedName name="____INF1">#REF!</definedName>
    <definedName name="____IPC2002">#REF!</definedName>
    <definedName name="____k3" hidden="1">{"TAB1",#N/A,TRUE,"GENERAL";"TAB2",#N/A,TRUE,"GENERAL";"TAB3",#N/A,TRUE,"GENERAL";"TAB4",#N/A,TRUE,"GENERAL";"TAB5",#N/A,TRUE,"GENERAL"}</definedName>
    <definedName name="____k4" hidden="1">{"via1",#N/A,TRUE,"general";"via2",#N/A,TRUE,"general";"via3",#N/A,TRUE,"general"}</definedName>
    <definedName name="____k5" hidden="1">{"via1",#N/A,TRUE,"general";"via2",#N/A,TRUE,"general";"via3",#N/A,TRUE,"general"}</definedName>
    <definedName name="____k6" hidden="1">{"TAB1",#N/A,TRUE,"GENERAL";"TAB2",#N/A,TRUE,"GENERAL";"TAB3",#N/A,TRUE,"GENERAL";"TAB4",#N/A,TRUE,"GENERAL";"TAB5",#N/A,TRUE,"GENERAL"}</definedName>
    <definedName name="____k7" hidden="1">{"via1",#N/A,TRUE,"general";"via2",#N/A,TRUE,"general";"via3",#N/A,TRUE,"general"}</definedName>
    <definedName name="____k8" hidden="1">{"via1",#N/A,TRUE,"general";"via2",#N/A,TRUE,"general";"via3",#N/A,TRUE,"general"}</definedName>
    <definedName name="____k9" hidden="1">{"TAB1",#N/A,TRUE,"GENERAL";"TAB2",#N/A,TRUE,"GENERAL";"TAB3",#N/A,TRUE,"GENERAL";"TAB4",#N/A,TRUE,"GENERAL";"TAB5",#N/A,TRUE,"GENERAL"}</definedName>
    <definedName name="____kjk6" hidden="1">{"TAB1",#N/A,TRUE,"GENERAL";"TAB2",#N/A,TRUE,"GENERAL";"TAB3",#N/A,TRUE,"GENERAL";"TAB4",#N/A,TRUE,"GENERAL";"TAB5",#N/A,TRUE,"GENERAL"}</definedName>
    <definedName name="____m3" hidden="1">{"via1",#N/A,TRUE,"general";"via2",#N/A,TRUE,"general";"via3",#N/A,TRUE,"general"}</definedName>
    <definedName name="____m4" hidden="1">{"TAB1",#N/A,TRUE,"GENERAL";"TAB2",#N/A,TRUE,"GENERAL";"TAB3",#N/A,TRUE,"GENERAL";"TAB4",#N/A,TRUE,"GENERAL";"TAB5",#N/A,TRUE,"GENERAL"}</definedName>
    <definedName name="____m5" hidden="1">{"via1",#N/A,TRUE,"general";"via2",#N/A,TRUE,"general";"via3",#N/A,TRUE,"general"}</definedName>
    <definedName name="____m6" hidden="1">{"TAB1",#N/A,TRUE,"GENERAL";"TAB2",#N/A,TRUE,"GENERAL";"TAB3",#N/A,TRUE,"GENERAL";"TAB4",#N/A,TRUE,"GENERAL";"TAB5",#N/A,TRUE,"GENERAL"}</definedName>
    <definedName name="____m7" hidden="1">{"TAB1",#N/A,TRUE,"GENERAL";"TAB2",#N/A,TRUE,"GENERAL";"TAB3",#N/A,TRUE,"GENERAL";"TAB4",#N/A,TRUE,"GENERAL";"TAB5",#N/A,TRUE,"GENERAL"}</definedName>
    <definedName name="____m8" hidden="1">{"via1",#N/A,TRUE,"general";"via2",#N/A,TRUE,"general";"via3",#N/A,TRUE,"general"}</definedName>
    <definedName name="____m9" hidden="1">{"via1",#N/A,TRUE,"general";"via2",#N/A,TRUE,"general";"via3",#N/A,TRUE,"general"}</definedName>
    <definedName name="____MA2">#REF!</definedName>
    <definedName name="____n3" hidden="1">{"TAB1",#N/A,TRUE,"GENERAL";"TAB2",#N/A,TRUE,"GENERAL";"TAB3",#N/A,TRUE,"GENERAL";"TAB4",#N/A,TRUE,"GENERAL";"TAB5",#N/A,TRUE,"GENERAL"}</definedName>
    <definedName name="____n4" hidden="1">{"via1",#N/A,TRUE,"general";"via2",#N/A,TRUE,"general";"via3",#N/A,TRUE,"general"}</definedName>
    <definedName name="____n5" hidden="1">{"TAB1",#N/A,TRUE,"GENERAL";"TAB2",#N/A,TRUE,"GENERAL";"TAB3",#N/A,TRUE,"GENERAL";"TAB4",#N/A,TRUE,"GENERAL";"TAB5",#N/A,TRUE,"GENERAL"}</definedName>
    <definedName name="____nyn7" hidden="1">{"via1",#N/A,TRUE,"general";"via2",#N/A,TRUE,"general";"via3",#N/A,TRUE,"general"}</definedName>
    <definedName name="____o4" hidden="1">{"via1",#N/A,TRUE,"general";"via2",#N/A,TRUE,"general";"via3",#N/A,TRUE,"general"}</definedName>
    <definedName name="____o5" hidden="1">{"TAB1",#N/A,TRUE,"GENERAL";"TAB2",#N/A,TRUE,"GENERAL";"TAB3",#N/A,TRUE,"GENERAL";"TAB4",#N/A,TRUE,"GENERAL";"TAB5",#N/A,TRUE,"GENERAL"}</definedName>
    <definedName name="____o6" hidden="1">{"TAB1",#N/A,TRUE,"GENERAL";"TAB2",#N/A,TRUE,"GENERAL";"TAB3",#N/A,TRUE,"GENERAL";"TAB4",#N/A,TRUE,"GENERAL";"TAB5",#N/A,TRUE,"GENERAL"}</definedName>
    <definedName name="____o7" hidden="1">{"TAB1",#N/A,TRUE,"GENERAL";"TAB2",#N/A,TRUE,"GENERAL";"TAB3",#N/A,TRUE,"GENERAL";"TAB4",#N/A,TRUE,"GENERAL";"TAB5",#N/A,TRUE,"GENERAL"}</definedName>
    <definedName name="____o8" hidden="1">{"via1",#N/A,TRUE,"general";"via2",#N/A,TRUE,"general";"via3",#N/A,TRUE,"general"}</definedName>
    <definedName name="____o9" hidden="1">{"TAB1",#N/A,TRUE,"GENERAL";"TAB2",#N/A,TRUE,"GENERAL";"TAB3",#N/A,TRUE,"GENERAL";"TAB4",#N/A,TRUE,"GENERAL";"TAB5",#N/A,TRUE,"GENERAL"}</definedName>
    <definedName name="____oa55">#REF!</definedName>
    <definedName name="____p6" hidden="1">{"via1",#N/A,TRUE,"general";"via2",#N/A,TRUE,"general";"via3",#N/A,TRUE,"general"}</definedName>
    <definedName name="____p7" hidden="1">{"via1",#N/A,TRUE,"general";"via2",#N/A,TRUE,"general";"via3",#N/A,TRUE,"general"}</definedName>
    <definedName name="____p8" hidden="1">{"TAB1",#N/A,TRUE,"GENERAL";"TAB2",#N/A,TRUE,"GENERAL";"TAB3",#N/A,TRUE,"GENERAL";"TAB4",#N/A,TRUE,"GENERAL";"TAB5",#N/A,TRUE,"GENERAL"}</definedName>
    <definedName name="____PJ50">#REF!</definedName>
    <definedName name="____pj51">#REF!</definedName>
    <definedName name="____r" hidden="1">{"TAB1",#N/A,TRUE,"GENERAL";"TAB2",#N/A,TRUE,"GENERAL";"TAB3",#N/A,TRUE,"GENERAL";"TAB4",#N/A,TRUE,"GENERAL";"TAB5",#N/A,TRUE,"GENERAL"}</definedName>
    <definedName name="____r4r" hidden="1">{"via1",#N/A,TRUE,"general";"via2",#N/A,TRUE,"general";"via3",#N/A,TRUE,"general"}</definedName>
    <definedName name="____rc">#REF!</definedName>
    <definedName name="____rtu6" hidden="1">{"via1",#N/A,TRUE,"general";"via2",#N/A,TRUE,"general";"via3",#N/A,TRUE,"general"}</definedName>
    <definedName name="____s1" hidden="1">{"via1",#N/A,TRUE,"general";"via2",#N/A,TRUE,"general";"via3",#N/A,TRUE,"general"}</definedName>
    <definedName name="____s2" hidden="1">{"TAB1",#N/A,TRUE,"GENERAL";"TAB2",#N/A,TRUE,"GENERAL";"TAB3",#N/A,TRUE,"GENERAL";"TAB4",#N/A,TRUE,"GENERAL";"TAB5",#N/A,TRUE,"GENERAL"}</definedName>
    <definedName name="____s3" hidden="1">{"TAB1",#N/A,TRUE,"GENERAL";"TAB2",#N/A,TRUE,"GENERAL";"TAB3",#N/A,TRUE,"GENERAL";"TAB4",#N/A,TRUE,"GENERAL";"TAB5",#N/A,TRUE,"GENERAL"}</definedName>
    <definedName name="____s4" hidden="1">{"via1",#N/A,TRUE,"general";"via2",#N/A,TRUE,"general";"via3",#N/A,TRUE,"general"}</definedName>
    <definedName name="____s5" hidden="1">{"via1",#N/A,TRUE,"general";"via2",#N/A,TRUE,"general";"via3",#N/A,TRUE,"general"}</definedName>
    <definedName name="____s6" hidden="1">{"TAB1",#N/A,TRUE,"GENERAL";"TAB2",#N/A,TRUE,"GENERAL";"TAB3",#N/A,TRUE,"GENERAL";"TAB4",#N/A,TRUE,"GENERAL";"TAB5",#N/A,TRUE,"GENERAL"}</definedName>
    <definedName name="____s7" hidden="1">{"via1",#N/A,TRUE,"general";"via2",#N/A,TRUE,"general";"via3",#N/A,TRUE,"general"}</definedName>
    <definedName name="____SBC1">[1]INV!$A$12:$D$15</definedName>
    <definedName name="____SBC3">[1]INV!$F$12:$I$15</definedName>
    <definedName name="____SBC5">[1]INV!$K$12:$N$15</definedName>
    <definedName name="____t3" hidden="1">{"TAB1",#N/A,TRUE,"GENERAL";"TAB2",#N/A,TRUE,"GENERAL";"TAB3",#N/A,TRUE,"GENERAL";"TAB4",#N/A,TRUE,"GENERAL";"TAB5",#N/A,TRUE,"GENERAL"}</definedName>
    <definedName name="____t4" hidden="1">{"via1",#N/A,TRUE,"general";"via2",#N/A,TRUE,"general";"via3",#N/A,TRUE,"general"}</definedName>
    <definedName name="____t5" hidden="1">{"TAB1",#N/A,TRUE,"GENERAL";"TAB2",#N/A,TRUE,"GENERAL";"TAB3",#N/A,TRUE,"GENERAL";"TAB4",#N/A,TRUE,"GENERAL";"TAB5",#N/A,TRUE,"GENERAL"}</definedName>
    <definedName name="____t6" hidden="1">{"via1",#N/A,TRUE,"general";"via2",#N/A,TRUE,"general";"via3",#N/A,TRUE,"general"}</definedName>
    <definedName name="____t66" hidden="1">{"TAB1",#N/A,TRUE,"GENERAL";"TAB2",#N/A,TRUE,"GENERAL";"TAB3",#N/A,TRUE,"GENERAL";"TAB4",#N/A,TRUE,"GENERAL";"TAB5",#N/A,TRUE,"GENERAL"}</definedName>
    <definedName name="____t7" hidden="1">{"via1",#N/A,TRUE,"general";"via2",#N/A,TRUE,"general";"via3",#N/A,TRUE,"general"}</definedName>
    <definedName name="____t77" hidden="1">{"TAB1",#N/A,TRUE,"GENERAL";"TAB2",#N/A,TRUE,"GENERAL";"TAB3",#N/A,TRUE,"GENERAL";"TAB4",#N/A,TRUE,"GENERAL";"TAB5",#N/A,TRUE,"GENERAL"}</definedName>
    <definedName name="____t8" hidden="1">{"TAB1",#N/A,TRUE,"GENERAL";"TAB2",#N/A,TRUE,"GENERAL";"TAB3",#N/A,TRUE,"GENERAL";"TAB4",#N/A,TRUE,"GENERAL";"TAB5",#N/A,TRUE,"GENERAL"}</definedName>
    <definedName name="____t88" hidden="1">{"via1",#N/A,TRUE,"general";"via2",#N/A,TRUE,"general";"via3",#N/A,TRUE,"general"}</definedName>
    <definedName name="____t9" hidden="1">{"TAB1",#N/A,TRUE,"GENERAL";"TAB2",#N/A,TRUE,"GENERAL";"TAB3",#N/A,TRUE,"GENERAL";"TAB4",#N/A,TRUE,"GENERAL";"TAB5",#N/A,TRUE,"GENERAL"}</definedName>
    <definedName name="____t99" hidden="1">{"via1",#N/A,TRUE,"general";"via2",#N/A,TRUE,"general";"via3",#N/A,TRUE,"general"}</definedName>
    <definedName name="____u4" hidden="1">{"TAB1",#N/A,TRUE,"GENERAL";"TAB2",#N/A,TRUE,"GENERAL";"TAB3",#N/A,TRUE,"GENERAL";"TAB4",#N/A,TRUE,"GENERAL";"TAB5",#N/A,TRUE,"GENERAL"}</definedName>
    <definedName name="____u5" hidden="1">{"TAB1",#N/A,TRUE,"GENERAL";"TAB2",#N/A,TRUE,"GENERAL";"TAB3",#N/A,TRUE,"GENERAL";"TAB4",#N/A,TRUE,"GENERAL";"TAB5",#N/A,TRUE,"GENERAL"}</definedName>
    <definedName name="____u6" hidden="1">{"TAB1",#N/A,TRUE,"GENERAL";"TAB2",#N/A,TRUE,"GENERAL";"TAB3",#N/A,TRUE,"GENERAL";"TAB4",#N/A,TRUE,"GENERAL";"TAB5",#N/A,TRUE,"GENERAL"}</definedName>
    <definedName name="____u7" hidden="1">{"via1",#N/A,TRUE,"general";"via2",#N/A,TRUE,"general";"via3",#N/A,TRUE,"general"}</definedName>
    <definedName name="____u8" hidden="1">{"TAB1",#N/A,TRUE,"GENERAL";"TAB2",#N/A,TRUE,"GENERAL";"TAB3",#N/A,TRUE,"GENERAL";"TAB4",#N/A,TRUE,"GENERAL";"TAB5",#N/A,TRUE,"GENERAL"}</definedName>
    <definedName name="____u9" hidden="1">{"TAB1",#N/A,TRUE,"GENERAL";"TAB2",#N/A,TRUE,"GENERAL";"TAB3",#N/A,TRUE,"GENERAL";"TAB4",#N/A,TRUE,"GENERAL";"TAB5",#N/A,TRUE,"GENERAL"}</definedName>
    <definedName name="____ur7" hidden="1">{"TAB1",#N/A,TRUE,"GENERAL";"TAB2",#N/A,TRUE,"GENERAL";"TAB3",#N/A,TRUE,"GENERAL";"TAB4",#N/A,TRUE,"GENERAL";"TAB5",#N/A,TRUE,"GENERAL"}</definedName>
    <definedName name="____v1">IF([0]!____v8,[0]!Header_Row+[0]!____v4,[0]!Header_Row)</definedName>
    <definedName name="____v2" hidden="1">{"via1",#N/A,TRUE,"general";"via2",#N/A,TRUE,"general";"via3",#N/A,TRUE,"general"}</definedName>
    <definedName name="____v3" hidden="1">{"TAB1",#N/A,TRUE,"GENERAL";"TAB2",#N/A,TRUE,"GENERAL";"TAB3",#N/A,TRUE,"GENERAL";"TAB4",#N/A,TRUE,"GENERAL";"TAB5",#N/A,TRUE,"GENERAL"}</definedName>
    <definedName name="____v4" hidden="1">{"TAB1",#N/A,TRUE,"GENERAL";"TAB2",#N/A,TRUE,"GENERAL";"TAB3",#N/A,TRUE,"GENERAL";"TAB4",#N/A,TRUE,"GENERAL";"TAB5",#N/A,TRUE,"GENERAL"}</definedName>
    <definedName name="____v5" hidden="1">{"TAB1",#N/A,TRUE,"GENERAL";"TAB2",#N/A,TRUE,"GENERAL";"TAB3",#N/A,TRUE,"GENERAL";"TAB4",#N/A,TRUE,"GENERAL";"TAB5",#N/A,TRUE,"GENERAL"}</definedName>
    <definedName name="____v6" hidden="1">{"TAB1",#N/A,TRUE,"GENERAL";"TAB2",#N/A,TRUE,"GENERAL";"TAB3",#N/A,TRUE,"GENERAL";"TAB4",#N/A,TRUE,"GENERAL";"TAB5",#N/A,TRUE,"GENERAL"}</definedName>
    <definedName name="____v7" hidden="1">{"via1",#N/A,TRUE,"general";"via2",#N/A,TRUE,"general";"via3",#N/A,TRUE,"general"}</definedName>
    <definedName name="____v8" hidden="1">{"TAB1",#N/A,TRUE,"GENERAL";"TAB2",#N/A,TRUE,"GENERAL";"TAB3",#N/A,TRUE,"GENERAL";"TAB4",#N/A,TRUE,"GENERAL";"TAB5",#N/A,TRUE,"GENERAL"}</definedName>
    <definedName name="____v9" hidden="1">{"TAB1",#N/A,TRUE,"GENERAL";"TAB2",#N/A,TRUE,"GENERAL";"TAB3",#N/A,TRUE,"GENERAL";"TAB4",#N/A,TRUE,"GENERAL";"TAB5",#N/A,TRUE,"GENERAL"}</definedName>
    <definedName name="____vfv4" hidden="1">{"via1",#N/A,TRUE,"general";"via2",#N/A,TRUE,"general";"via3",#N/A,TRUE,"general"}</definedName>
    <definedName name="____w1">IF(____w7,[0]!Header_Row+____w3,[0]!Header_Row)</definedName>
    <definedName name="____w2">IF(____w7,[0]!Header_Row+____w3,[0]!Header_Row)</definedName>
    <definedName name="____w3">#N/A</definedName>
    <definedName name="____w4">#N/A</definedName>
    <definedName name="____w5">#N/A</definedName>
    <definedName name="____w6">Scheduled_Payment+Extra_Payment</definedName>
    <definedName name="____w7">#N/A</definedName>
    <definedName name="____x1" hidden="1">{"TAB1",#N/A,TRUE,"GENERAL";"TAB2",#N/A,TRUE,"GENERAL";"TAB3",#N/A,TRUE,"GENERAL";"TAB4",#N/A,TRUE,"GENERAL";"TAB5",#N/A,TRUE,"GENERAL"}</definedName>
    <definedName name="____x2" hidden="1">{"via1",#N/A,TRUE,"general";"via2",#N/A,TRUE,"general";"via3",#N/A,TRUE,"general"}</definedName>
    <definedName name="____x3" hidden="1">{"via1",#N/A,TRUE,"general";"via2",#N/A,TRUE,"general";"via3",#N/A,TRUE,"general"}</definedName>
    <definedName name="____x4" hidden="1">{"via1",#N/A,TRUE,"general";"via2",#N/A,TRUE,"general";"via3",#N/A,TRUE,"general"}</definedName>
    <definedName name="____x5" hidden="1">{"TAB1",#N/A,TRUE,"GENERAL";"TAB2",#N/A,TRUE,"GENERAL";"TAB3",#N/A,TRUE,"GENERAL";"TAB4",#N/A,TRUE,"GENERAL";"TAB5",#N/A,TRUE,"GENERAL"}</definedName>
    <definedName name="____x6" hidden="1">{"TAB1",#N/A,TRUE,"GENERAL";"TAB2",#N/A,TRUE,"GENERAL";"TAB3",#N/A,TRUE,"GENERAL";"TAB4",#N/A,TRUE,"GENERAL";"TAB5",#N/A,TRUE,"GENERAL"}</definedName>
    <definedName name="____x7" hidden="1">{"TAB1",#N/A,TRUE,"GENERAL";"TAB2",#N/A,TRUE,"GENERAL";"TAB3",#N/A,TRUE,"GENERAL";"TAB4",#N/A,TRUE,"GENERAL";"TAB5",#N/A,TRUE,"GENERAL"}</definedName>
    <definedName name="____x8" hidden="1">{"via1",#N/A,TRUE,"general";"via2",#N/A,TRUE,"general";"via3",#N/A,TRUE,"general"}</definedName>
    <definedName name="____x9" hidden="1">{"TAB1",#N/A,TRUE,"GENERAL";"TAB2",#N/A,TRUE,"GENERAL";"TAB3",#N/A,TRUE,"GENERAL";"TAB4",#N/A,TRUE,"GENERAL";"TAB5",#N/A,TRUE,"GENERAL"}</definedName>
    <definedName name="____xz2">#REF!</definedName>
    <definedName name="____y1">IF([0]!____y7,[0]!Header_Row+[0]!____y3,[0]!Header_Row)</definedName>
    <definedName name="____y2" hidden="1">{"TAB1",#N/A,TRUE,"GENERAL";"TAB2",#N/A,TRUE,"GENERAL";"TAB3",#N/A,TRUE,"GENERAL";"TAB4",#N/A,TRUE,"GENERAL";"TAB5",#N/A,TRUE,"GENERAL"}</definedName>
    <definedName name="____y3" hidden="1">{"via1",#N/A,TRUE,"general";"via2",#N/A,TRUE,"general";"via3",#N/A,TRUE,"general"}</definedName>
    <definedName name="____y4" hidden="1">{"via1",#N/A,TRUE,"general";"via2",#N/A,TRUE,"general";"via3",#N/A,TRUE,"general"}</definedName>
    <definedName name="____y5" hidden="1">{"TAB1",#N/A,TRUE,"GENERAL";"TAB2",#N/A,TRUE,"GENERAL";"TAB3",#N/A,TRUE,"GENERAL";"TAB4",#N/A,TRUE,"GENERAL";"TAB5",#N/A,TRUE,"GENERAL"}</definedName>
    <definedName name="____y6" hidden="1">{"via1",#N/A,TRUE,"general";"via2",#N/A,TRUE,"general";"via3",#N/A,TRUE,"general"}</definedName>
    <definedName name="____y7" hidden="1">{"via1",#N/A,TRUE,"general";"via2",#N/A,TRUE,"general";"via3",#N/A,TRUE,"general"}</definedName>
    <definedName name="____y8" hidden="1">{"via1",#N/A,TRUE,"general";"via2",#N/A,TRUE,"general";"via3",#N/A,TRUE,"general"}</definedName>
    <definedName name="____y9" hidden="1">{"TAB1",#N/A,TRUE,"GENERAL";"TAB2",#N/A,TRUE,"GENERAL";"TAB3",#N/A,TRUE,"GENERAL";"TAB4",#N/A,TRUE,"GENERAL";"TAB5",#N/A,TRUE,"GENERAL"}</definedName>
    <definedName name="____z1" hidden="1">{"TAB1",#N/A,TRUE,"GENERAL";"TAB2",#N/A,TRUE,"GENERAL";"TAB3",#N/A,TRUE,"GENERAL";"TAB4",#N/A,TRUE,"GENERAL";"TAB5",#N/A,TRUE,"GENERAL"}</definedName>
    <definedName name="____z2" hidden="1">{"via1",#N/A,TRUE,"general";"via2",#N/A,TRUE,"general";"via3",#N/A,TRUE,"general"}</definedName>
    <definedName name="____z3" hidden="1">{"via1",#N/A,TRUE,"general";"via2",#N/A,TRUE,"general";"via3",#N/A,TRUE,"general"}</definedName>
    <definedName name="____z4" hidden="1">{"TAB1",#N/A,TRUE,"GENERAL";"TAB2",#N/A,TRUE,"GENERAL";"TAB3",#N/A,TRUE,"GENERAL";"TAB4",#N/A,TRUE,"GENERAL";"TAB5",#N/A,TRUE,"GENERAL"}</definedName>
    <definedName name="____z5" hidden="1">{"via1",#N/A,TRUE,"general";"via2",#N/A,TRUE,"general";"via3",#N/A,TRUE,"general"}</definedName>
    <definedName name="____z6" hidden="1">{"TAB1",#N/A,TRUE,"GENERAL";"TAB2",#N/A,TRUE,"GENERAL";"TAB3",#N/A,TRUE,"GENERAL";"TAB4",#N/A,TRUE,"GENERAL";"TAB5",#N/A,TRUE,"GENERAL"}</definedName>
    <definedName name="____z7">#N/A</definedName>
    <definedName name="___a1" hidden="1">{"TAB1",#N/A,TRUE,"GENERAL";"TAB2",#N/A,TRUE,"GENERAL";"TAB3",#N/A,TRUE,"GENERAL";"TAB4",#N/A,TRUE,"GENERAL";"TAB5",#N/A,TRUE,"GENERAL"}</definedName>
    <definedName name="___A17000">#REF!</definedName>
    <definedName name="___A20000">#REF!</definedName>
    <definedName name="___a3" hidden="1">{"TAB1",#N/A,TRUE,"GENERAL";"TAB2",#N/A,TRUE,"GENERAL";"TAB3",#N/A,TRUE,"GENERAL";"TAB4",#N/A,TRUE,"GENERAL";"TAB5",#N/A,TRUE,"GENERAL"}</definedName>
    <definedName name="___A30000">#REF!</definedName>
    <definedName name="___a4" hidden="1">{"via1",#N/A,TRUE,"general";"via2",#N/A,TRUE,"general";"via3",#N/A,TRUE,"general"}</definedName>
    <definedName name="___a5" hidden="1">{"TAB1",#N/A,TRUE,"GENERAL";"TAB2",#N/A,TRUE,"GENERAL";"TAB3",#N/A,TRUE,"GENERAL";"TAB4",#N/A,TRUE,"GENERAL";"TAB5",#N/A,TRUE,"GENERAL"}</definedName>
    <definedName name="___a6" hidden="1">{"TAB1",#N/A,TRUE,"GENERAL";"TAB2",#N/A,TRUE,"GENERAL";"TAB3",#N/A,TRUE,"GENERAL";"TAB4",#N/A,TRUE,"GENERAL";"TAB5",#N/A,TRUE,"GENERAL"}</definedName>
    <definedName name="___adi1">[3]Datos!$B$2</definedName>
    <definedName name="___adi2">[3]Datos!$B$3</definedName>
    <definedName name="___AFC1">[1]INV!$A$25:$D$28</definedName>
    <definedName name="___AFC3">[1]INV!$F$25:$I$28</definedName>
    <definedName name="___AFC5">[1]INV!$K$25:$N$28</definedName>
    <definedName name="___APU221">#REF!</definedName>
    <definedName name="___APU465">[2]!absc</definedName>
    <definedName name="___b2" hidden="1">{"TAB1",#N/A,TRUE,"GENERAL";"TAB2",#N/A,TRUE,"GENERAL";"TAB3",#N/A,TRUE,"GENERAL";"TAB4",#N/A,TRUE,"GENERAL";"TAB5",#N/A,TRUE,"GENERAL"}</definedName>
    <definedName name="___b3" hidden="1">{"TAB1",#N/A,TRUE,"GENERAL";"TAB2",#N/A,TRUE,"GENERAL";"TAB3",#N/A,TRUE,"GENERAL";"TAB4",#N/A,TRUE,"GENERAL";"TAB5",#N/A,TRUE,"GENERAL"}</definedName>
    <definedName name="___b4" hidden="1">{"TAB1",#N/A,TRUE,"GENERAL";"TAB2",#N/A,TRUE,"GENERAL";"TAB3",#N/A,TRUE,"GENERAL";"TAB4",#N/A,TRUE,"GENERAL";"TAB5",#N/A,TRUE,"GENERAL"}</definedName>
    <definedName name="___b5" hidden="1">{"TAB1",#N/A,TRUE,"GENERAL";"TAB2",#N/A,TRUE,"GENERAL";"TAB3",#N/A,TRUE,"GENERAL";"TAB4",#N/A,TRUE,"GENERAL";"TAB5",#N/A,TRUE,"GENERAL"}</definedName>
    <definedName name="___b6" hidden="1">{"TAB1",#N/A,TRUE,"GENERAL";"TAB2",#N/A,TRUE,"GENERAL";"TAB3",#N/A,TRUE,"GENERAL";"TAB4",#N/A,TRUE,"GENERAL";"TAB5",#N/A,TRUE,"GENERAL"}</definedName>
    <definedName name="___b7" hidden="1">{"via1",#N/A,TRUE,"general";"via2",#N/A,TRUE,"general";"via3",#N/A,TRUE,"general"}</definedName>
    <definedName name="___b8" hidden="1">{"via1",#N/A,TRUE,"general";"via2",#N/A,TRUE,"general";"via3",#N/A,TRUE,"general"}</definedName>
    <definedName name="___bb9" hidden="1">{"TAB1",#N/A,TRUE,"GENERAL";"TAB2",#N/A,TRUE,"GENERAL";"TAB3",#N/A,TRUE,"GENERAL";"TAB4",#N/A,TRUE,"GENERAL";"TAB5",#N/A,TRUE,"GENERAL"}</definedName>
    <definedName name="___bgb5" hidden="1">{"TAB1",#N/A,TRUE,"GENERAL";"TAB2",#N/A,TRUE,"GENERAL";"TAB3",#N/A,TRUE,"GENERAL";"TAB4",#N/A,TRUE,"GENERAL";"TAB5",#N/A,TRUE,"GENERAL"}</definedName>
    <definedName name="___BGC1">[1]INV!$A$5:$D$8</definedName>
    <definedName name="___BGC3">[1]INV!$F$5:$I$8</definedName>
    <definedName name="___BGC5">[1]INV!$K$5:$N$8</definedName>
    <definedName name="___CAC1">[1]INV!$A$19:$D$22</definedName>
    <definedName name="___CAC3">[1]INV!$F$19:$I$22</definedName>
    <definedName name="___CAC5">[1]INV!$K$19:$N$22</definedName>
    <definedName name="___EST1">#REF!</definedName>
    <definedName name="___EST10">#REF!</definedName>
    <definedName name="___EST11">#REF!</definedName>
    <definedName name="___EST12">#REF!</definedName>
    <definedName name="___EST13">#REF!</definedName>
    <definedName name="___EST14">#REF!</definedName>
    <definedName name="___EST15">#REF!</definedName>
    <definedName name="___EST16">#REF!</definedName>
    <definedName name="___EST17">#REF!</definedName>
    <definedName name="___EST18">#REF!</definedName>
    <definedName name="___EST19">#REF!</definedName>
    <definedName name="___EST2">#REF!</definedName>
    <definedName name="___EST3">#REF!</definedName>
    <definedName name="___EST4">#REF!</definedName>
    <definedName name="___EST5">#REF!</definedName>
    <definedName name="___EST6">#REF!</definedName>
    <definedName name="___EST7">#REF!</definedName>
    <definedName name="___EST8">#REF!</definedName>
    <definedName name="___EST9">#REF!</definedName>
    <definedName name="___EXC1">#REF!</definedName>
    <definedName name="___EXC10">#REF!</definedName>
    <definedName name="___EXC11">#REF!</definedName>
    <definedName name="___EXC12">#REF!</definedName>
    <definedName name="___EXC2">#REF!</definedName>
    <definedName name="___EXC3">#REF!</definedName>
    <definedName name="___EXC4">#REF!</definedName>
    <definedName name="___EXC5">#REF!</definedName>
    <definedName name="___EXC6">#REF!</definedName>
    <definedName name="___EXC7">#REF!</definedName>
    <definedName name="___EXC8">#REF!</definedName>
    <definedName name="___EXC9">#REF!</definedName>
    <definedName name="___FS01" localSheetId="2">#NAME?</definedName>
    <definedName name="___FS01">#N/A</definedName>
    <definedName name="___G1">#N/A</definedName>
    <definedName name="___g2" hidden="1">{"TAB1",#N/A,TRUE,"GENERAL";"TAB2",#N/A,TRUE,"GENERAL";"TAB3",#N/A,TRUE,"GENERAL";"TAB4",#N/A,TRUE,"GENERAL";"TAB5",#N/A,TRUE,"GENERAL"}</definedName>
    <definedName name="___g3" hidden="1">{"via1",#N/A,TRUE,"general";"via2",#N/A,TRUE,"general";"via3",#N/A,TRUE,"general"}</definedName>
    <definedName name="___g4" hidden="1">{"via1",#N/A,TRUE,"general";"via2",#N/A,TRUE,"general";"via3",#N/A,TRUE,"general"}</definedName>
    <definedName name="___g5" hidden="1">{"via1",#N/A,TRUE,"general";"via2",#N/A,TRUE,"general";"via3",#N/A,TRUE,"general"}</definedName>
    <definedName name="___g6" hidden="1">{"via1",#N/A,TRUE,"general";"via2",#N/A,TRUE,"general";"via3",#N/A,TRUE,"general"}</definedName>
    <definedName name="___g7" hidden="1">{"TAB1",#N/A,TRUE,"GENERAL";"TAB2",#N/A,TRUE,"GENERAL";"TAB3",#N/A,TRUE,"GENERAL";"TAB4",#N/A,TRUE,"GENERAL";"TAB5",#N/A,TRUE,"GENERAL"}</definedName>
    <definedName name="___GR1" hidden="1">{"TAB1",#N/A,TRUE,"GENERAL";"TAB2",#N/A,TRUE,"GENERAL";"TAB3",#N/A,TRUE,"GENERAL";"TAB4",#N/A,TRUE,"GENERAL";"TAB5",#N/A,TRUE,"GENERAL"}</definedName>
    <definedName name="___gtr4" hidden="1">{"via1",#N/A,TRUE,"general";"via2",#N/A,TRUE,"general";"via3",#N/A,TRUE,"general"}</definedName>
    <definedName name="___h2" hidden="1">{"via1",#N/A,TRUE,"general";"via2",#N/A,TRUE,"general";"via3",#N/A,TRUE,"general"}</definedName>
    <definedName name="___h3" hidden="1">{"via1",#N/A,TRUE,"general";"via2",#N/A,TRUE,"general";"via3",#N/A,TRUE,"general"}</definedName>
    <definedName name="___h4" hidden="1">{"TAB1",#N/A,TRUE,"GENERAL";"TAB2",#N/A,TRUE,"GENERAL";"TAB3",#N/A,TRUE,"GENERAL";"TAB4",#N/A,TRUE,"GENERAL";"TAB5",#N/A,TRUE,"GENERAL"}</definedName>
    <definedName name="___h5" hidden="1">{"TAB1",#N/A,TRUE,"GENERAL";"TAB2",#N/A,TRUE,"GENERAL";"TAB3",#N/A,TRUE,"GENERAL";"TAB4",#N/A,TRUE,"GENERAL";"TAB5",#N/A,TRUE,"GENERAL"}</definedName>
    <definedName name="___h6" hidden="1">{"via1",#N/A,TRUE,"general";"via2",#N/A,TRUE,"general";"via3",#N/A,TRUE,"general"}</definedName>
    <definedName name="___h7" hidden="1">{"TAB1",#N/A,TRUE,"GENERAL";"TAB2",#N/A,TRUE,"GENERAL";"TAB3",#N/A,TRUE,"GENERAL";"TAB4",#N/A,TRUE,"GENERAL";"TAB5",#N/A,TRUE,"GENERAL"}</definedName>
    <definedName name="___h8" hidden="1">{"via1",#N/A,TRUE,"general";"via2",#N/A,TRUE,"general";"via3",#N/A,TRUE,"general"}</definedName>
    <definedName name="___HED1">#REF!</definedName>
    <definedName name="___HED10">#REF!</definedName>
    <definedName name="___HED11">#REF!</definedName>
    <definedName name="___HED12">#REF!</definedName>
    <definedName name="___HED13">#REF!</definedName>
    <definedName name="___HED14">#REF!</definedName>
    <definedName name="___HED15">#REF!</definedName>
    <definedName name="___HED16">#REF!</definedName>
    <definedName name="___HED17">#REF!</definedName>
    <definedName name="___HED18">#REF!</definedName>
    <definedName name="___HED19">#REF!</definedName>
    <definedName name="___HED2">#REF!</definedName>
    <definedName name="___HED20">#REF!</definedName>
    <definedName name="___HED21">#REF!</definedName>
    <definedName name="___HED22">#REF!</definedName>
    <definedName name="___HED23">#REF!</definedName>
    <definedName name="___HED24">#REF!</definedName>
    <definedName name="___HED25">#REF!</definedName>
    <definedName name="___HED26">#REF!</definedName>
    <definedName name="___HED27">#REF!</definedName>
    <definedName name="___HED28">#REF!</definedName>
    <definedName name="___HED29">#REF!</definedName>
    <definedName name="___HED3">#REF!</definedName>
    <definedName name="___HED30">#REF!</definedName>
    <definedName name="___HED31">#REF!</definedName>
    <definedName name="___HED4">#REF!</definedName>
    <definedName name="___HED5">#REF!</definedName>
    <definedName name="___HED6">#REF!</definedName>
    <definedName name="___HED7">#REF!</definedName>
    <definedName name="___HED8">#REF!</definedName>
    <definedName name="___HED9">#REF!</definedName>
    <definedName name="___HED921">#REF!</definedName>
    <definedName name="___HED922">#REF!</definedName>
    <definedName name="___HED923">#REF!</definedName>
    <definedName name="___HED924">#REF!</definedName>
    <definedName name="___HED925">#REF!</definedName>
    <definedName name="___HED926">#REF!</definedName>
    <definedName name="___HED927">#REF!</definedName>
    <definedName name="___HED928">#REF!</definedName>
    <definedName name="___HED929">#REF!</definedName>
    <definedName name="___HED930">#REF!</definedName>
    <definedName name="___HEN1">#REF!</definedName>
    <definedName name="___HEN10">#REF!</definedName>
    <definedName name="___HEN11">#REF!</definedName>
    <definedName name="___HEN12">#REF!</definedName>
    <definedName name="___HEN13">#REF!</definedName>
    <definedName name="___HEN14">#REF!</definedName>
    <definedName name="___HEN15">#REF!</definedName>
    <definedName name="___HEN16">#REF!</definedName>
    <definedName name="___HEN17">#REF!</definedName>
    <definedName name="___HEN18">#REF!</definedName>
    <definedName name="___HEN19">#REF!</definedName>
    <definedName name="___HEN2">#REF!</definedName>
    <definedName name="___HEN20">#REF!</definedName>
    <definedName name="___HEN21">#REF!</definedName>
    <definedName name="___HEN22">#REF!</definedName>
    <definedName name="___HEN23">#REF!</definedName>
    <definedName name="___HEN24">#REF!</definedName>
    <definedName name="___HEN25">#REF!</definedName>
    <definedName name="___HEN26">#REF!</definedName>
    <definedName name="___HEN27">#REF!</definedName>
    <definedName name="___HEN28">#REF!</definedName>
    <definedName name="___HEN29">#REF!</definedName>
    <definedName name="___HEN3">#REF!</definedName>
    <definedName name="___HEN30">#REF!</definedName>
    <definedName name="___HEN31">#REF!</definedName>
    <definedName name="___HEN4">#REF!</definedName>
    <definedName name="___HEN5">#REF!</definedName>
    <definedName name="___HEN6">#REF!</definedName>
    <definedName name="___HEN7">#REF!</definedName>
    <definedName name="___HEN8">#REF!</definedName>
    <definedName name="___HEN9">#REF!</definedName>
    <definedName name="___HEN921">#REF!</definedName>
    <definedName name="___HEN922">#REF!</definedName>
    <definedName name="___HEN923">#REF!</definedName>
    <definedName name="___HEN924">#REF!</definedName>
    <definedName name="___HEN925">#REF!</definedName>
    <definedName name="___HEN926">#REF!</definedName>
    <definedName name="___HEN927">#REF!</definedName>
    <definedName name="___HEN928">#REF!</definedName>
    <definedName name="___HEN929">#REF!</definedName>
    <definedName name="___HEN930">#REF!</definedName>
    <definedName name="___hfh7" hidden="1">{"via1",#N/A,TRUE,"general";"via2",#N/A,TRUE,"general";"via3",#N/A,TRUE,"general"}</definedName>
    <definedName name="___i1">#REF!</definedName>
    <definedName name="___i4" hidden="1">{"via1",#N/A,TRUE,"general";"via2",#N/A,TRUE,"general";"via3",#N/A,TRUE,"general"}</definedName>
    <definedName name="___i5" hidden="1">{"TAB1",#N/A,TRUE,"GENERAL";"TAB2",#N/A,TRUE,"GENERAL";"TAB3",#N/A,TRUE,"GENERAL";"TAB4",#N/A,TRUE,"GENERAL";"TAB5",#N/A,TRUE,"GENERAL"}</definedName>
    <definedName name="___i6" hidden="1">{"TAB1",#N/A,TRUE,"GENERAL";"TAB2",#N/A,TRUE,"GENERAL";"TAB3",#N/A,TRUE,"GENERAL";"TAB4",#N/A,TRUE,"GENERAL";"TAB5",#N/A,TRUE,"GENERAL"}</definedName>
    <definedName name="___i7" hidden="1">{"via1",#N/A,TRUE,"general";"via2",#N/A,TRUE,"general";"via3",#N/A,TRUE,"general"}</definedName>
    <definedName name="___i77" hidden="1">{"TAB1",#N/A,TRUE,"GENERAL";"TAB2",#N/A,TRUE,"GENERAL";"TAB3",#N/A,TRUE,"GENERAL";"TAB4",#N/A,TRUE,"GENERAL";"TAB5",#N/A,TRUE,"GENERAL"}</definedName>
    <definedName name="___i8" hidden="1">{"via1",#N/A,TRUE,"general";"via2",#N/A,TRUE,"general";"via3",#N/A,TRUE,"general"}</definedName>
    <definedName name="___i9" hidden="1">{"TAB1",#N/A,TRUE,"GENERAL";"TAB2",#N/A,TRUE,"GENERAL";"TAB3",#N/A,TRUE,"GENERAL";"TAB4",#N/A,TRUE,"GENERAL";"TAB5",#N/A,TRUE,"GENERAL"}</definedName>
    <definedName name="___INF1">#REF!</definedName>
    <definedName name="___IPC2002">#REF!</definedName>
    <definedName name="___k3" hidden="1">{"TAB1",#N/A,TRUE,"GENERAL";"TAB2",#N/A,TRUE,"GENERAL";"TAB3",#N/A,TRUE,"GENERAL";"TAB4",#N/A,TRUE,"GENERAL";"TAB5",#N/A,TRUE,"GENERAL"}</definedName>
    <definedName name="___k4" hidden="1">{"via1",#N/A,TRUE,"general";"via2",#N/A,TRUE,"general";"via3",#N/A,TRUE,"general"}</definedName>
    <definedName name="___k5" hidden="1">{"via1",#N/A,TRUE,"general";"via2",#N/A,TRUE,"general";"via3",#N/A,TRUE,"general"}</definedName>
    <definedName name="___k6" hidden="1">{"TAB1",#N/A,TRUE,"GENERAL";"TAB2",#N/A,TRUE,"GENERAL";"TAB3",#N/A,TRUE,"GENERAL";"TAB4",#N/A,TRUE,"GENERAL";"TAB5",#N/A,TRUE,"GENERAL"}</definedName>
    <definedName name="___k7" hidden="1">{"via1",#N/A,TRUE,"general";"via2",#N/A,TRUE,"general";"via3",#N/A,TRUE,"general"}</definedName>
    <definedName name="___k8" hidden="1">{"via1",#N/A,TRUE,"general";"via2",#N/A,TRUE,"general";"via3",#N/A,TRUE,"general"}</definedName>
    <definedName name="___k9" hidden="1">{"TAB1",#N/A,TRUE,"GENERAL";"TAB2",#N/A,TRUE,"GENERAL";"TAB3",#N/A,TRUE,"GENERAL";"TAB4",#N/A,TRUE,"GENERAL";"TAB5",#N/A,TRUE,"GENERAL"}</definedName>
    <definedName name="___kjk6" hidden="1">{"TAB1",#N/A,TRUE,"GENERAL";"TAB2",#N/A,TRUE,"GENERAL";"TAB3",#N/A,TRUE,"GENERAL";"TAB4",#N/A,TRUE,"GENERAL";"TAB5",#N/A,TRUE,"GENERAL"}</definedName>
    <definedName name="___m3" hidden="1">{"via1",#N/A,TRUE,"general";"via2",#N/A,TRUE,"general";"via3",#N/A,TRUE,"general"}</definedName>
    <definedName name="___m4" hidden="1">{"TAB1",#N/A,TRUE,"GENERAL";"TAB2",#N/A,TRUE,"GENERAL";"TAB3",#N/A,TRUE,"GENERAL";"TAB4",#N/A,TRUE,"GENERAL";"TAB5",#N/A,TRUE,"GENERAL"}</definedName>
    <definedName name="___m5" hidden="1">{"via1",#N/A,TRUE,"general";"via2",#N/A,TRUE,"general";"via3",#N/A,TRUE,"general"}</definedName>
    <definedName name="___m6" hidden="1">{"TAB1",#N/A,TRUE,"GENERAL";"TAB2",#N/A,TRUE,"GENERAL";"TAB3",#N/A,TRUE,"GENERAL";"TAB4",#N/A,TRUE,"GENERAL";"TAB5",#N/A,TRUE,"GENERAL"}</definedName>
    <definedName name="___m7" hidden="1">{"TAB1",#N/A,TRUE,"GENERAL";"TAB2",#N/A,TRUE,"GENERAL";"TAB3",#N/A,TRUE,"GENERAL";"TAB4",#N/A,TRUE,"GENERAL";"TAB5",#N/A,TRUE,"GENERAL"}</definedName>
    <definedName name="___m8" hidden="1">{"via1",#N/A,TRUE,"general";"via2",#N/A,TRUE,"general";"via3",#N/A,TRUE,"general"}</definedName>
    <definedName name="___m9" hidden="1">{"via1",#N/A,TRUE,"general";"via2",#N/A,TRUE,"general";"via3",#N/A,TRUE,"general"}</definedName>
    <definedName name="___MA2">#REF!</definedName>
    <definedName name="___n3" hidden="1">{"TAB1",#N/A,TRUE,"GENERAL";"TAB2",#N/A,TRUE,"GENERAL";"TAB3",#N/A,TRUE,"GENERAL";"TAB4",#N/A,TRUE,"GENERAL";"TAB5",#N/A,TRUE,"GENERAL"}</definedName>
    <definedName name="___n4" hidden="1">{"via1",#N/A,TRUE,"general";"via2",#N/A,TRUE,"general";"via3",#N/A,TRUE,"general"}</definedName>
    <definedName name="___n5" hidden="1">{"TAB1",#N/A,TRUE,"GENERAL";"TAB2",#N/A,TRUE,"GENERAL";"TAB3",#N/A,TRUE,"GENERAL";"TAB4",#N/A,TRUE,"GENERAL";"TAB5",#N/A,TRUE,"GENERAL"}</definedName>
    <definedName name="___nyn7" hidden="1">{"via1",#N/A,TRUE,"general";"via2",#N/A,TRUE,"general";"via3",#N/A,TRUE,"general"}</definedName>
    <definedName name="___o4" hidden="1">{"via1",#N/A,TRUE,"general";"via2",#N/A,TRUE,"general";"via3",#N/A,TRUE,"general"}</definedName>
    <definedName name="___o5" hidden="1">{"TAB1",#N/A,TRUE,"GENERAL";"TAB2",#N/A,TRUE,"GENERAL";"TAB3",#N/A,TRUE,"GENERAL";"TAB4",#N/A,TRUE,"GENERAL";"TAB5",#N/A,TRUE,"GENERAL"}</definedName>
    <definedName name="___o6" hidden="1">{"TAB1",#N/A,TRUE,"GENERAL";"TAB2",#N/A,TRUE,"GENERAL";"TAB3",#N/A,TRUE,"GENERAL";"TAB4",#N/A,TRUE,"GENERAL";"TAB5",#N/A,TRUE,"GENERAL"}</definedName>
    <definedName name="___o7" hidden="1">{"TAB1",#N/A,TRUE,"GENERAL";"TAB2",#N/A,TRUE,"GENERAL";"TAB3",#N/A,TRUE,"GENERAL";"TAB4",#N/A,TRUE,"GENERAL";"TAB5",#N/A,TRUE,"GENERAL"}</definedName>
    <definedName name="___o8" hidden="1">{"via1",#N/A,TRUE,"general";"via2",#N/A,TRUE,"general";"via3",#N/A,TRUE,"general"}</definedName>
    <definedName name="___o9" hidden="1">{"TAB1",#N/A,TRUE,"GENERAL";"TAB2",#N/A,TRUE,"GENERAL";"TAB3",#N/A,TRUE,"GENERAL";"TAB4",#N/A,TRUE,"GENERAL";"TAB5",#N/A,TRUE,"GENERAL"}</definedName>
    <definedName name="___oa55">#REF!</definedName>
    <definedName name="___OCT2">#REF!</definedName>
    <definedName name="___p6" hidden="1">{"via1",#N/A,TRUE,"general";"via2",#N/A,TRUE,"general";"via3",#N/A,TRUE,"general"}</definedName>
    <definedName name="___p7" hidden="1">{"via1",#N/A,TRUE,"general";"via2",#N/A,TRUE,"general";"via3",#N/A,TRUE,"general"}</definedName>
    <definedName name="___p8" hidden="1">{"TAB1",#N/A,TRUE,"GENERAL";"TAB2",#N/A,TRUE,"GENERAL";"TAB3",#N/A,TRUE,"GENERAL";"TAB4",#N/A,TRUE,"GENERAL";"TAB5",#N/A,TRUE,"GENERAL"}</definedName>
    <definedName name="___PJ50">#REF!</definedName>
    <definedName name="___pj51">#REF!</definedName>
    <definedName name="___r" hidden="1">{"TAB1",#N/A,TRUE,"GENERAL";"TAB2",#N/A,TRUE,"GENERAL";"TAB3",#N/A,TRUE,"GENERAL";"TAB4",#N/A,TRUE,"GENERAL";"TAB5",#N/A,TRUE,"GENERAL"}</definedName>
    <definedName name="___r4r" hidden="1">{"via1",#N/A,TRUE,"general";"via2",#N/A,TRUE,"general";"via3",#N/A,TRUE,"general"}</definedName>
    <definedName name="___rc">#REF!</definedName>
    <definedName name="___rtu6" hidden="1">{"via1",#N/A,TRUE,"general";"via2",#N/A,TRUE,"general";"via3",#N/A,TRUE,"general"}</definedName>
    <definedName name="___s1" hidden="1">{"via1",#N/A,TRUE,"general";"via2",#N/A,TRUE,"general";"via3",#N/A,TRUE,"general"}</definedName>
    <definedName name="___s2" hidden="1">{"TAB1",#N/A,TRUE,"GENERAL";"TAB2",#N/A,TRUE,"GENERAL";"TAB3",#N/A,TRUE,"GENERAL";"TAB4",#N/A,TRUE,"GENERAL";"TAB5",#N/A,TRUE,"GENERAL"}</definedName>
    <definedName name="___s3" hidden="1">{"TAB1",#N/A,TRUE,"GENERAL";"TAB2",#N/A,TRUE,"GENERAL";"TAB3",#N/A,TRUE,"GENERAL";"TAB4",#N/A,TRUE,"GENERAL";"TAB5",#N/A,TRUE,"GENERAL"}</definedName>
    <definedName name="___s4" hidden="1">{"via1",#N/A,TRUE,"general";"via2",#N/A,TRUE,"general";"via3",#N/A,TRUE,"general"}</definedName>
    <definedName name="___s5" hidden="1">{"via1",#N/A,TRUE,"general";"via2",#N/A,TRUE,"general";"via3",#N/A,TRUE,"general"}</definedName>
    <definedName name="___s6" hidden="1">{"TAB1",#N/A,TRUE,"GENERAL";"TAB2",#N/A,TRUE,"GENERAL";"TAB3",#N/A,TRUE,"GENERAL";"TAB4",#N/A,TRUE,"GENERAL";"TAB5",#N/A,TRUE,"GENERAL"}</definedName>
    <definedName name="___s7" hidden="1">{"via1",#N/A,TRUE,"general";"via2",#N/A,TRUE,"general";"via3",#N/A,TRUE,"general"}</definedName>
    <definedName name="___SBC1">[1]INV!$A$12:$D$15</definedName>
    <definedName name="___SBC3">[1]INV!$F$12:$I$15</definedName>
    <definedName name="___SBC5">[1]INV!$K$12:$N$15</definedName>
    <definedName name="___t3" hidden="1">{"TAB1",#N/A,TRUE,"GENERAL";"TAB2",#N/A,TRUE,"GENERAL";"TAB3",#N/A,TRUE,"GENERAL";"TAB4",#N/A,TRUE,"GENERAL";"TAB5",#N/A,TRUE,"GENERAL"}</definedName>
    <definedName name="___t4" hidden="1">{"via1",#N/A,TRUE,"general";"via2",#N/A,TRUE,"general";"via3",#N/A,TRUE,"general"}</definedName>
    <definedName name="___t5" hidden="1">{"TAB1",#N/A,TRUE,"GENERAL";"TAB2",#N/A,TRUE,"GENERAL";"TAB3",#N/A,TRUE,"GENERAL";"TAB4",#N/A,TRUE,"GENERAL";"TAB5",#N/A,TRUE,"GENERAL"}</definedName>
    <definedName name="___t6" hidden="1">{"via1",#N/A,TRUE,"general";"via2",#N/A,TRUE,"general";"via3",#N/A,TRUE,"general"}</definedName>
    <definedName name="___t66" hidden="1">{"TAB1",#N/A,TRUE,"GENERAL";"TAB2",#N/A,TRUE,"GENERAL";"TAB3",#N/A,TRUE,"GENERAL";"TAB4",#N/A,TRUE,"GENERAL";"TAB5",#N/A,TRUE,"GENERAL"}</definedName>
    <definedName name="___t7" hidden="1">{"via1",#N/A,TRUE,"general";"via2",#N/A,TRUE,"general";"via3",#N/A,TRUE,"general"}</definedName>
    <definedName name="___t77" hidden="1">{"TAB1",#N/A,TRUE,"GENERAL";"TAB2",#N/A,TRUE,"GENERAL";"TAB3",#N/A,TRUE,"GENERAL";"TAB4",#N/A,TRUE,"GENERAL";"TAB5",#N/A,TRUE,"GENERAL"}</definedName>
    <definedName name="___t8" hidden="1">{"TAB1",#N/A,TRUE,"GENERAL";"TAB2",#N/A,TRUE,"GENERAL";"TAB3",#N/A,TRUE,"GENERAL";"TAB4",#N/A,TRUE,"GENERAL";"TAB5",#N/A,TRUE,"GENERAL"}</definedName>
    <definedName name="___t88" hidden="1">{"via1",#N/A,TRUE,"general";"via2",#N/A,TRUE,"general";"via3",#N/A,TRUE,"general"}</definedName>
    <definedName name="___t9" hidden="1">{"TAB1",#N/A,TRUE,"GENERAL";"TAB2",#N/A,TRUE,"GENERAL";"TAB3",#N/A,TRUE,"GENERAL";"TAB4",#N/A,TRUE,"GENERAL";"TAB5",#N/A,TRUE,"GENERAL"}</definedName>
    <definedName name="___t99" hidden="1">{"via1",#N/A,TRUE,"general";"via2",#N/A,TRUE,"general";"via3",#N/A,TRUE,"general"}</definedName>
    <definedName name="___u4" hidden="1">{"TAB1",#N/A,TRUE,"GENERAL";"TAB2",#N/A,TRUE,"GENERAL";"TAB3",#N/A,TRUE,"GENERAL";"TAB4",#N/A,TRUE,"GENERAL";"TAB5",#N/A,TRUE,"GENERAL"}</definedName>
    <definedName name="___u5" hidden="1">{"TAB1",#N/A,TRUE,"GENERAL";"TAB2",#N/A,TRUE,"GENERAL";"TAB3",#N/A,TRUE,"GENERAL";"TAB4",#N/A,TRUE,"GENERAL";"TAB5",#N/A,TRUE,"GENERAL"}</definedName>
    <definedName name="___u6" hidden="1">{"TAB1",#N/A,TRUE,"GENERAL";"TAB2",#N/A,TRUE,"GENERAL";"TAB3",#N/A,TRUE,"GENERAL";"TAB4",#N/A,TRUE,"GENERAL";"TAB5",#N/A,TRUE,"GENERAL"}</definedName>
    <definedName name="___u7" hidden="1">{"via1",#N/A,TRUE,"general";"via2",#N/A,TRUE,"general";"via3",#N/A,TRUE,"general"}</definedName>
    <definedName name="___u8" hidden="1">{"TAB1",#N/A,TRUE,"GENERAL";"TAB2",#N/A,TRUE,"GENERAL";"TAB3",#N/A,TRUE,"GENERAL";"TAB4",#N/A,TRUE,"GENERAL";"TAB5",#N/A,TRUE,"GENERAL"}</definedName>
    <definedName name="___u9" hidden="1">{"TAB1",#N/A,TRUE,"GENERAL";"TAB2",#N/A,TRUE,"GENERAL";"TAB3",#N/A,TRUE,"GENERAL";"TAB4",#N/A,TRUE,"GENERAL";"TAB5",#N/A,TRUE,"GENERAL"}</definedName>
    <definedName name="___ur7" hidden="1">{"TAB1",#N/A,TRUE,"GENERAL";"TAB2",#N/A,TRUE,"GENERAL";"TAB3",#N/A,TRUE,"GENERAL";"TAB4",#N/A,TRUE,"GENERAL";"TAB5",#N/A,TRUE,"GENERAL"}</definedName>
    <definedName name="___v1">#N/A</definedName>
    <definedName name="___v2" hidden="1">{"via1",#N/A,TRUE,"general";"via2",#N/A,TRUE,"general";"via3",#N/A,TRUE,"general"}</definedName>
    <definedName name="___v3" hidden="1">{"TAB1",#N/A,TRUE,"GENERAL";"TAB2",#N/A,TRUE,"GENERAL";"TAB3",#N/A,TRUE,"GENERAL";"TAB4",#N/A,TRUE,"GENERAL";"TAB5",#N/A,TRUE,"GENERAL"}</definedName>
    <definedName name="___v4" hidden="1">{"TAB1",#N/A,TRUE,"GENERAL";"TAB2",#N/A,TRUE,"GENERAL";"TAB3",#N/A,TRUE,"GENERAL";"TAB4",#N/A,TRUE,"GENERAL";"TAB5",#N/A,TRUE,"GENERAL"}</definedName>
    <definedName name="___v5" hidden="1">{"TAB1",#N/A,TRUE,"GENERAL";"TAB2",#N/A,TRUE,"GENERAL";"TAB3",#N/A,TRUE,"GENERAL";"TAB4",#N/A,TRUE,"GENERAL";"TAB5",#N/A,TRUE,"GENERAL"}</definedName>
    <definedName name="___v6" hidden="1">{"TAB1",#N/A,TRUE,"GENERAL";"TAB2",#N/A,TRUE,"GENERAL";"TAB3",#N/A,TRUE,"GENERAL";"TAB4",#N/A,TRUE,"GENERAL";"TAB5",#N/A,TRUE,"GENERAL"}</definedName>
    <definedName name="___v7" hidden="1">{"via1",#N/A,TRUE,"general";"via2",#N/A,TRUE,"general";"via3",#N/A,TRUE,"general"}</definedName>
    <definedName name="___v8" hidden="1">{"TAB1",#N/A,TRUE,"GENERAL";"TAB2",#N/A,TRUE,"GENERAL";"TAB3",#N/A,TRUE,"GENERAL";"TAB4",#N/A,TRUE,"GENERAL";"TAB5",#N/A,TRUE,"GENERAL"}</definedName>
    <definedName name="___v9" hidden="1">{"TAB1",#N/A,TRUE,"GENERAL";"TAB2",#N/A,TRUE,"GENERAL";"TAB3",#N/A,TRUE,"GENERAL";"TAB4",#N/A,TRUE,"GENERAL";"TAB5",#N/A,TRUE,"GENERAL"}</definedName>
    <definedName name="___vfv4" hidden="1">{"via1",#N/A,TRUE,"general";"via2",#N/A,TRUE,"general";"via3",#N/A,TRUE,"general"}</definedName>
    <definedName name="___w1">#N/A</definedName>
    <definedName name="___w2">#N/A</definedName>
    <definedName name="___w3">#N/A</definedName>
    <definedName name="___w4">#N/A</definedName>
    <definedName name="___w5">#N/A</definedName>
    <definedName name="___w6">Scheduled_Payment+Extra_Payment</definedName>
    <definedName name="___w7">#N/A</definedName>
    <definedName name="___x1" hidden="1">{"TAB1",#N/A,TRUE,"GENERAL";"TAB2",#N/A,TRUE,"GENERAL";"TAB3",#N/A,TRUE,"GENERAL";"TAB4",#N/A,TRUE,"GENERAL";"TAB5",#N/A,TRUE,"GENERAL"}</definedName>
    <definedName name="___x2" hidden="1">{"via1",#N/A,TRUE,"general";"via2",#N/A,TRUE,"general";"via3",#N/A,TRUE,"general"}</definedName>
    <definedName name="___x3" hidden="1">{"via1",#N/A,TRUE,"general";"via2",#N/A,TRUE,"general";"via3",#N/A,TRUE,"general"}</definedName>
    <definedName name="___x4" hidden="1">{"via1",#N/A,TRUE,"general";"via2",#N/A,TRUE,"general";"via3",#N/A,TRUE,"general"}</definedName>
    <definedName name="___x5" hidden="1">{"TAB1",#N/A,TRUE,"GENERAL";"TAB2",#N/A,TRUE,"GENERAL";"TAB3",#N/A,TRUE,"GENERAL";"TAB4",#N/A,TRUE,"GENERAL";"TAB5",#N/A,TRUE,"GENERAL"}</definedName>
    <definedName name="___x6" hidden="1">{"TAB1",#N/A,TRUE,"GENERAL";"TAB2",#N/A,TRUE,"GENERAL";"TAB3",#N/A,TRUE,"GENERAL";"TAB4",#N/A,TRUE,"GENERAL";"TAB5",#N/A,TRUE,"GENERAL"}</definedName>
    <definedName name="___x7" hidden="1">{"TAB1",#N/A,TRUE,"GENERAL";"TAB2",#N/A,TRUE,"GENERAL";"TAB3",#N/A,TRUE,"GENERAL";"TAB4",#N/A,TRUE,"GENERAL";"TAB5",#N/A,TRUE,"GENERAL"}</definedName>
    <definedName name="___x8" hidden="1">{"via1",#N/A,TRUE,"general";"via2",#N/A,TRUE,"general";"via3",#N/A,TRUE,"general"}</definedName>
    <definedName name="___x9" hidden="1">{"TAB1",#N/A,TRUE,"GENERAL";"TAB2",#N/A,TRUE,"GENERAL";"TAB3",#N/A,TRUE,"GENERAL";"TAB4",#N/A,TRUE,"GENERAL";"TAB5",#N/A,TRUE,"GENERAL"}</definedName>
    <definedName name="___xz2">#REF!</definedName>
    <definedName name="___y1">#N/A</definedName>
    <definedName name="___y2" hidden="1">{"TAB1",#N/A,TRUE,"GENERAL";"TAB2",#N/A,TRUE,"GENERAL";"TAB3",#N/A,TRUE,"GENERAL";"TAB4",#N/A,TRUE,"GENERAL";"TAB5",#N/A,TRUE,"GENERAL"}</definedName>
    <definedName name="___y3" hidden="1">{"via1",#N/A,TRUE,"general";"via2",#N/A,TRUE,"general";"via3",#N/A,TRUE,"general"}</definedName>
    <definedName name="___y4" hidden="1">{"via1",#N/A,TRUE,"general";"via2",#N/A,TRUE,"general";"via3",#N/A,TRUE,"general"}</definedName>
    <definedName name="___y5" hidden="1">{"TAB1",#N/A,TRUE,"GENERAL";"TAB2",#N/A,TRUE,"GENERAL";"TAB3",#N/A,TRUE,"GENERAL";"TAB4",#N/A,TRUE,"GENERAL";"TAB5",#N/A,TRUE,"GENERAL"}</definedName>
    <definedName name="___y6" hidden="1">{"via1",#N/A,TRUE,"general";"via2",#N/A,TRUE,"general";"via3",#N/A,TRUE,"general"}</definedName>
    <definedName name="___y7" hidden="1">{"via1",#N/A,TRUE,"general";"via2",#N/A,TRUE,"general";"via3",#N/A,TRUE,"general"}</definedName>
    <definedName name="___y8" hidden="1">{"via1",#N/A,TRUE,"general";"via2",#N/A,TRUE,"general";"via3",#N/A,TRUE,"general"}</definedName>
    <definedName name="___y9" hidden="1">{"TAB1",#N/A,TRUE,"GENERAL";"TAB2",#N/A,TRUE,"GENERAL";"TAB3",#N/A,TRUE,"GENERAL";"TAB4",#N/A,TRUE,"GENERAL";"TAB5",#N/A,TRUE,"GENERAL"}</definedName>
    <definedName name="___z1" hidden="1">{"TAB1",#N/A,TRUE,"GENERAL";"TAB2",#N/A,TRUE,"GENERAL";"TAB3",#N/A,TRUE,"GENERAL";"TAB4",#N/A,TRUE,"GENERAL";"TAB5",#N/A,TRUE,"GENERAL"}</definedName>
    <definedName name="___z2" hidden="1">{"via1",#N/A,TRUE,"general";"via2",#N/A,TRUE,"general";"via3",#N/A,TRUE,"general"}</definedName>
    <definedName name="___z3" hidden="1">{"via1",#N/A,TRUE,"general";"via2",#N/A,TRUE,"general";"via3",#N/A,TRUE,"general"}</definedName>
    <definedName name="___z4" hidden="1">{"TAB1",#N/A,TRUE,"GENERAL";"TAB2",#N/A,TRUE,"GENERAL";"TAB3",#N/A,TRUE,"GENERAL";"TAB4",#N/A,TRUE,"GENERAL";"TAB5",#N/A,TRUE,"GENERAL"}</definedName>
    <definedName name="___z5" hidden="1">{"via1",#N/A,TRUE,"general";"via2",#N/A,TRUE,"general";"via3",#N/A,TRUE,"general"}</definedName>
    <definedName name="___z6" hidden="1">{"TAB1",#N/A,TRUE,"GENERAL";"TAB2",#N/A,TRUE,"GENERAL";"TAB3",#N/A,TRUE,"GENERAL";"TAB4",#N/A,TRUE,"GENERAL";"TAB5",#N/A,TRUE,"GENERAL"}</definedName>
    <definedName name="___z7">#N/A</definedName>
    <definedName name="__a1" hidden="1">{"TAB1",#N/A,TRUE,"GENERAL";"TAB2",#N/A,TRUE,"GENERAL";"TAB3",#N/A,TRUE,"GENERAL";"TAB4",#N/A,TRUE,"GENERAL";"TAB5",#N/A,TRUE,"GENERAL"}</definedName>
    <definedName name="__A17000">#REF!</definedName>
    <definedName name="__A20000">#REF!</definedName>
    <definedName name="__a3" hidden="1">{"TAB1",#N/A,TRUE,"GENERAL";"TAB2",#N/A,TRUE,"GENERAL";"TAB3",#N/A,TRUE,"GENERAL";"TAB4",#N/A,TRUE,"GENERAL";"TAB5",#N/A,TRUE,"GENERAL"}</definedName>
    <definedName name="__A30000">#REF!</definedName>
    <definedName name="__a4" hidden="1">{"via1",#N/A,TRUE,"general";"via2",#N/A,TRUE,"general";"via3",#N/A,TRUE,"general"}</definedName>
    <definedName name="__a5" hidden="1">{"TAB1",#N/A,TRUE,"GENERAL";"TAB2",#N/A,TRUE,"GENERAL";"TAB3",#N/A,TRUE,"GENERAL";"TAB4",#N/A,TRUE,"GENERAL";"TAB5",#N/A,TRUE,"GENERAL"}</definedName>
    <definedName name="__a6" hidden="1">{"TAB1",#N/A,TRUE,"GENERAL";"TAB2",#N/A,TRUE,"GENERAL";"TAB3",#N/A,TRUE,"GENERAL";"TAB4",#N/A,TRUE,"GENERAL";"TAB5",#N/A,TRUE,"GENERAL"}</definedName>
    <definedName name="__adi1">[3]Datos!$B$2</definedName>
    <definedName name="__adi2">[3]Datos!$B$3</definedName>
    <definedName name="__AFC1">[1]INV!$A$25:$D$28</definedName>
    <definedName name="__AFC3">[1]INV!$F$25:$I$28</definedName>
    <definedName name="__AFC5">[1]INV!$K$25:$N$28</definedName>
    <definedName name="__APU221">#REF!</definedName>
    <definedName name="__APU465">[2]!absc</definedName>
    <definedName name="__b2" hidden="1">{"TAB1",#N/A,TRUE,"GENERAL";"TAB2",#N/A,TRUE,"GENERAL";"TAB3",#N/A,TRUE,"GENERAL";"TAB4",#N/A,TRUE,"GENERAL";"TAB5",#N/A,TRUE,"GENERAL"}</definedName>
    <definedName name="__b3" hidden="1">{"TAB1",#N/A,TRUE,"GENERAL";"TAB2",#N/A,TRUE,"GENERAL";"TAB3",#N/A,TRUE,"GENERAL";"TAB4",#N/A,TRUE,"GENERAL";"TAB5",#N/A,TRUE,"GENERAL"}</definedName>
    <definedName name="__b4" hidden="1">{"TAB1",#N/A,TRUE,"GENERAL";"TAB2",#N/A,TRUE,"GENERAL";"TAB3",#N/A,TRUE,"GENERAL";"TAB4",#N/A,TRUE,"GENERAL";"TAB5",#N/A,TRUE,"GENERAL"}</definedName>
    <definedName name="__b5" hidden="1">{"TAB1",#N/A,TRUE,"GENERAL";"TAB2",#N/A,TRUE,"GENERAL";"TAB3",#N/A,TRUE,"GENERAL";"TAB4",#N/A,TRUE,"GENERAL";"TAB5",#N/A,TRUE,"GENERAL"}</definedName>
    <definedName name="__b6" hidden="1">{"TAB1",#N/A,TRUE,"GENERAL";"TAB2",#N/A,TRUE,"GENERAL";"TAB3",#N/A,TRUE,"GENERAL";"TAB4",#N/A,TRUE,"GENERAL";"TAB5",#N/A,TRUE,"GENERAL"}</definedName>
    <definedName name="__b7" hidden="1">{"via1",#N/A,TRUE,"general";"via2",#N/A,TRUE,"general";"via3",#N/A,TRUE,"general"}</definedName>
    <definedName name="__b8" hidden="1">{"via1",#N/A,TRUE,"general";"via2",#N/A,TRUE,"general";"via3",#N/A,TRUE,"general"}</definedName>
    <definedName name="__bb9" hidden="1">{"TAB1",#N/A,TRUE,"GENERAL";"TAB2",#N/A,TRUE,"GENERAL";"TAB3",#N/A,TRUE,"GENERAL";"TAB4",#N/A,TRUE,"GENERAL";"TAB5",#N/A,TRUE,"GENERAL"}</definedName>
    <definedName name="__bgb5" hidden="1">{"TAB1",#N/A,TRUE,"GENERAL";"TAB2",#N/A,TRUE,"GENERAL";"TAB3",#N/A,TRUE,"GENERAL";"TAB4",#N/A,TRUE,"GENERAL";"TAB5",#N/A,TRUE,"GENERAL"}</definedName>
    <definedName name="__BGC1">[1]INV!$A$5:$D$8</definedName>
    <definedName name="__BGC3">[1]INV!$F$5:$I$8</definedName>
    <definedName name="__BGC5">[1]INV!$K$5:$N$8</definedName>
    <definedName name="__CAC1">[1]INV!$A$19:$D$22</definedName>
    <definedName name="__CAC3">[1]INV!$F$19:$I$22</definedName>
    <definedName name="__CAC5">[1]INV!$K$19:$N$22</definedName>
    <definedName name="__EST1">#REF!</definedName>
    <definedName name="__EST10">#REF!</definedName>
    <definedName name="__EST11">#REF!</definedName>
    <definedName name="__EST12">#REF!</definedName>
    <definedName name="__EST13">#REF!</definedName>
    <definedName name="__EST14">#REF!</definedName>
    <definedName name="__EST15">#REF!</definedName>
    <definedName name="__EST16">#REF!</definedName>
    <definedName name="__EST17">#REF!</definedName>
    <definedName name="__EST18">#REF!</definedName>
    <definedName name="__EST19">#REF!</definedName>
    <definedName name="__EST2">#REF!</definedName>
    <definedName name="__EST3">#REF!</definedName>
    <definedName name="__EST4">#REF!</definedName>
    <definedName name="__EST5">#REF!</definedName>
    <definedName name="__EST6">#REF!</definedName>
    <definedName name="__EST7">#REF!</definedName>
    <definedName name="__EST8">#REF!</definedName>
    <definedName name="__EST9">#REF!</definedName>
    <definedName name="__EXC1">#REF!</definedName>
    <definedName name="__EXC10">#REF!</definedName>
    <definedName name="__EXC11">#REF!</definedName>
    <definedName name="__EXC12">#REF!</definedName>
    <definedName name="__EXC2">#REF!</definedName>
    <definedName name="__EXC3">#REF!</definedName>
    <definedName name="__EXC4">#REF!</definedName>
    <definedName name="__EXC5">#REF!</definedName>
    <definedName name="__EXC6">#REF!</definedName>
    <definedName name="__EXC7">#REF!</definedName>
    <definedName name="__EXC8">#REF!</definedName>
    <definedName name="__EXC9">#REF!</definedName>
    <definedName name="__F">[0]!ERR</definedName>
    <definedName name="__FS01" localSheetId="2">ERR</definedName>
    <definedName name="__FS01" localSheetId="7">[0]!ERR</definedName>
    <definedName name="__FS01">#NAME?</definedName>
    <definedName name="__G1">#N/A</definedName>
    <definedName name="__g2" hidden="1">{"TAB1",#N/A,TRUE,"GENERAL";"TAB2",#N/A,TRUE,"GENERAL";"TAB3",#N/A,TRUE,"GENERAL";"TAB4",#N/A,TRUE,"GENERAL";"TAB5",#N/A,TRUE,"GENERAL"}</definedName>
    <definedName name="__g3" hidden="1">{"via1",#N/A,TRUE,"general";"via2",#N/A,TRUE,"general";"via3",#N/A,TRUE,"general"}</definedName>
    <definedName name="__g4" hidden="1">{"via1",#N/A,TRUE,"general";"via2",#N/A,TRUE,"general";"via3",#N/A,TRUE,"general"}</definedName>
    <definedName name="__g5" hidden="1">{"via1",#N/A,TRUE,"general";"via2",#N/A,TRUE,"general";"via3",#N/A,TRUE,"general"}</definedName>
    <definedName name="__g6" hidden="1">{"via1",#N/A,TRUE,"general";"via2",#N/A,TRUE,"general";"via3",#N/A,TRUE,"general"}</definedName>
    <definedName name="__g7" hidden="1">{"TAB1",#N/A,TRUE,"GENERAL";"TAB2",#N/A,TRUE,"GENERAL";"TAB3",#N/A,TRUE,"GENERAL";"TAB4",#N/A,TRUE,"GENERAL";"TAB5",#N/A,TRUE,"GENERAL"}</definedName>
    <definedName name="__GR1" hidden="1">{"TAB1",#N/A,TRUE,"GENERAL";"TAB2",#N/A,TRUE,"GENERAL";"TAB3",#N/A,TRUE,"GENERAL";"TAB4",#N/A,TRUE,"GENERAL";"TAB5",#N/A,TRUE,"GENERAL"}</definedName>
    <definedName name="__gtr4" hidden="1">{"via1",#N/A,TRUE,"general";"via2",#N/A,TRUE,"general";"via3",#N/A,TRUE,"general"}</definedName>
    <definedName name="__h2" hidden="1">{"via1",#N/A,TRUE,"general";"via2",#N/A,TRUE,"general";"via3",#N/A,TRUE,"general"}</definedName>
    <definedName name="__h3" hidden="1">{"via1",#N/A,TRUE,"general";"via2",#N/A,TRUE,"general";"via3",#N/A,TRUE,"general"}</definedName>
    <definedName name="__h4" hidden="1">{"TAB1",#N/A,TRUE,"GENERAL";"TAB2",#N/A,TRUE,"GENERAL";"TAB3",#N/A,TRUE,"GENERAL";"TAB4",#N/A,TRUE,"GENERAL";"TAB5",#N/A,TRUE,"GENERAL"}</definedName>
    <definedName name="__h5" hidden="1">{"TAB1",#N/A,TRUE,"GENERAL";"TAB2",#N/A,TRUE,"GENERAL";"TAB3",#N/A,TRUE,"GENERAL";"TAB4",#N/A,TRUE,"GENERAL";"TAB5",#N/A,TRUE,"GENERAL"}</definedName>
    <definedName name="__h6" hidden="1">{"via1",#N/A,TRUE,"general";"via2",#N/A,TRUE,"general";"via3",#N/A,TRUE,"general"}</definedName>
    <definedName name="__h7" hidden="1">{"TAB1",#N/A,TRUE,"GENERAL";"TAB2",#N/A,TRUE,"GENERAL";"TAB3",#N/A,TRUE,"GENERAL";"TAB4",#N/A,TRUE,"GENERAL";"TAB5",#N/A,TRUE,"GENERAL"}</definedName>
    <definedName name="__h8" hidden="1">{"via1",#N/A,TRUE,"general";"via2",#N/A,TRUE,"general";"via3",#N/A,TRUE,"general"}</definedName>
    <definedName name="__HED1">#REF!</definedName>
    <definedName name="__HED10">#REF!</definedName>
    <definedName name="__HED11">#REF!</definedName>
    <definedName name="__HED12">#REF!</definedName>
    <definedName name="__HED13">#REF!</definedName>
    <definedName name="__HED14">#REF!</definedName>
    <definedName name="__HED15">#REF!</definedName>
    <definedName name="__HED16">#REF!</definedName>
    <definedName name="__HED17">#REF!</definedName>
    <definedName name="__HED18">#REF!</definedName>
    <definedName name="__HED19">#REF!</definedName>
    <definedName name="__HED2">#REF!</definedName>
    <definedName name="__HED20">#REF!</definedName>
    <definedName name="__HED21">#REF!</definedName>
    <definedName name="__HED22">#REF!</definedName>
    <definedName name="__HED23">#REF!</definedName>
    <definedName name="__HED24">#REF!</definedName>
    <definedName name="__HED25">#REF!</definedName>
    <definedName name="__HED26">#REF!</definedName>
    <definedName name="__HED27">#REF!</definedName>
    <definedName name="__HED28">#REF!</definedName>
    <definedName name="__HED29">#REF!</definedName>
    <definedName name="__HED3">#REF!</definedName>
    <definedName name="__HED30">#REF!</definedName>
    <definedName name="__HED31">#REF!</definedName>
    <definedName name="__HED4">#REF!</definedName>
    <definedName name="__HED5">#REF!</definedName>
    <definedName name="__HED6">#REF!</definedName>
    <definedName name="__HED7">#REF!</definedName>
    <definedName name="__HED8">#REF!</definedName>
    <definedName name="__HED9">#REF!</definedName>
    <definedName name="__HED921">#REF!</definedName>
    <definedName name="__HED922">#REF!</definedName>
    <definedName name="__HED923">#REF!</definedName>
    <definedName name="__HED924">#REF!</definedName>
    <definedName name="__HED925">#REF!</definedName>
    <definedName name="__HED926">#REF!</definedName>
    <definedName name="__HED927">#REF!</definedName>
    <definedName name="__HED928">#REF!</definedName>
    <definedName name="__HED929">#REF!</definedName>
    <definedName name="__HED930">#REF!</definedName>
    <definedName name="__HEN1">#REF!</definedName>
    <definedName name="__HEN10">#REF!</definedName>
    <definedName name="__HEN11">#REF!</definedName>
    <definedName name="__HEN12">#REF!</definedName>
    <definedName name="__HEN13">#REF!</definedName>
    <definedName name="__HEN14">#REF!</definedName>
    <definedName name="__HEN15">#REF!</definedName>
    <definedName name="__HEN16">#REF!</definedName>
    <definedName name="__HEN17">#REF!</definedName>
    <definedName name="__HEN18">#REF!</definedName>
    <definedName name="__HEN19">#REF!</definedName>
    <definedName name="__HEN2">#REF!</definedName>
    <definedName name="__HEN20">#REF!</definedName>
    <definedName name="__HEN21">#REF!</definedName>
    <definedName name="__HEN22">#REF!</definedName>
    <definedName name="__HEN23">#REF!</definedName>
    <definedName name="__HEN24">#REF!</definedName>
    <definedName name="__HEN25">#REF!</definedName>
    <definedName name="__HEN26">#REF!</definedName>
    <definedName name="__HEN27">#REF!</definedName>
    <definedName name="__HEN28">#REF!</definedName>
    <definedName name="__HEN29">#REF!</definedName>
    <definedName name="__HEN3">#REF!</definedName>
    <definedName name="__HEN30">#REF!</definedName>
    <definedName name="__HEN31">#REF!</definedName>
    <definedName name="__HEN4">#REF!</definedName>
    <definedName name="__HEN5">#REF!</definedName>
    <definedName name="__HEN6">#REF!</definedName>
    <definedName name="__HEN7">#REF!</definedName>
    <definedName name="__HEN8">#REF!</definedName>
    <definedName name="__HEN9">#REF!</definedName>
    <definedName name="__HEN921">#REF!</definedName>
    <definedName name="__HEN922">#REF!</definedName>
    <definedName name="__HEN923">#REF!</definedName>
    <definedName name="__HEN924">#REF!</definedName>
    <definedName name="__HEN925">#REF!</definedName>
    <definedName name="__HEN926">#REF!</definedName>
    <definedName name="__HEN927">#REF!</definedName>
    <definedName name="__HEN928">#REF!</definedName>
    <definedName name="__HEN929">#REF!</definedName>
    <definedName name="__HEN930">#REF!</definedName>
    <definedName name="__hfh7" hidden="1">{"via1",#N/A,TRUE,"general";"via2",#N/A,TRUE,"general";"via3",#N/A,TRUE,"general"}</definedName>
    <definedName name="__i1">#REF!</definedName>
    <definedName name="__i4" hidden="1">{"via1",#N/A,TRUE,"general";"via2",#N/A,TRUE,"general";"via3",#N/A,TRUE,"general"}</definedName>
    <definedName name="__i5" hidden="1">{"TAB1",#N/A,TRUE,"GENERAL";"TAB2",#N/A,TRUE,"GENERAL";"TAB3",#N/A,TRUE,"GENERAL";"TAB4",#N/A,TRUE,"GENERAL";"TAB5",#N/A,TRUE,"GENERAL"}</definedName>
    <definedName name="__i6" hidden="1">{"TAB1",#N/A,TRUE,"GENERAL";"TAB2",#N/A,TRUE,"GENERAL";"TAB3",#N/A,TRUE,"GENERAL";"TAB4",#N/A,TRUE,"GENERAL";"TAB5",#N/A,TRUE,"GENERAL"}</definedName>
    <definedName name="__i7" hidden="1">{"via1",#N/A,TRUE,"general";"via2",#N/A,TRUE,"general";"via3",#N/A,TRUE,"general"}</definedName>
    <definedName name="__i77" hidden="1">{"TAB1",#N/A,TRUE,"GENERAL";"TAB2",#N/A,TRUE,"GENERAL";"TAB3",#N/A,TRUE,"GENERAL";"TAB4",#N/A,TRUE,"GENERAL";"TAB5",#N/A,TRUE,"GENERAL"}</definedName>
    <definedName name="__i8" hidden="1">{"via1",#N/A,TRUE,"general";"via2",#N/A,TRUE,"general";"via3",#N/A,TRUE,"general"}</definedName>
    <definedName name="__i9" hidden="1">{"TAB1",#N/A,TRUE,"GENERAL";"TAB2",#N/A,TRUE,"GENERAL";"TAB3",#N/A,TRUE,"GENERAL";"TAB4",#N/A,TRUE,"GENERAL";"TAB5",#N/A,TRUE,"GENERAL"}</definedName>
    <definedName name="__inf1">#REF!</definedName>
    <definedName name="__IPC2002">#REF!</definedName>
    <definedName name="__k3" hidden="1">{"TAB1",#N/A,TRUE,"GENERAL";"TAB2",#N/A,TRUE,"GENERAL";"TAB3",#N/A,TRUE,"GENERAL";"TAB4",#N/A,TRUE,"GENERAL";"TAB5",#N/A,TRUE,"GENERAL"}</definedName>
    <definedName name="__k4" hidden="1">{"via1",#N/A,TRUE,"general";"via2",#N/A,TRUE,"general";"via3",#N/A,TRUE,"general"}</definedName>
    <definedName name="__k5" hidden="1">{"via1",#N/A,TRUE,"general";"via2",#N/A,TRUE,"general";"via3",#N/A,TRUE,"general"}</definedName>
    <definedName name="__k6" hidden="1">{"TAB1",#N/A,TRUE,"GENERAL";"TAB2",#N/A,TRUE,"GENERAL";"TAB3",#N/A,TRUE,"GENERAL";"TAB4",#N/A,TRUE,"GENERAL";"TAB5",#N/A,TRUE,"GENERAL"}</definedName>
    <definedName name="__k7" hidden="1">{"via1",#N/A,TRUE,"general";"via2",#N/A,TRUE,"general";"via3",#N/A,TRUE,"general"}</definedName>
    <definedName name="__k8" hidden="1">{"via1",#N/A,TRUE,"general";"via2",#N/A,TRUE,"general";"via3",#N/A,TRUE,"general"}</definedName>
    <definedName name="__k9" hidden="1">{"TAB1",#N/A,TRUE,"GENERAL";"TAB2",#N/A,TRUE,"GENERAL";"TAB3",#N/A,TRUE,"GENERAL";"TAB4",#N/A,TRUE,"GENERAL";"TAB5",#N/A,TRUE,"GENERAL"}</definedName>
    <definedName name="__kjk6" hidden="1">{"TAB1",#N/A,TRUE,"GENERAL";"TAB2",#N/A,TRUE,"GENERAL";"TAB3",#N/A,TRUE,"GENERAL";"TAB4",#N/A,TRUE,"GENERAL";"TAB5",#N/A,TRUE,"GENERAL"}</definedName>
    <definedName name="__m3" hidden="1">{"via1",#N/A,TRUE,"general";"via2",#N/A,TRUE,"general";"via3",#N/A,TRUE,"general"}</definedName>
    <definedName name="__m4" hidden="1">{"TAB1",#N/A,TRUE,"GENERAL";"TAB2",#N/A,TRUE,"GENERAL";"TAB3",#N/A,TRUE,"GENERAL";"TAB4",#N/A,TRUE,"GENERAL";"TAB5",#N/A,TRUE,"GENERAL"}</definedName>
    <definedName name="__m5" hidden="1">{"via1",#N/A,TRUE,"general";"via2",#N/A,TRUE,"general";"via3",#N/A,TRUE,"general"}</definedName>
    <definedName name="__m6" hidden="1">{"TAB1",#N/A,TRUE,"GENERAL";"TAB2",#N/A,TRUE,"GENERAL";"TAB3",#N/A,TRUE,"GENERAL";"TAB4",#N/A,TRUE,"GENERAL";"TAB5",#N/A,TRUE,"GENERAL"}</definedName>
    <definedName name="__m7" hidden="1">{"TAB1",#N/A,TRUE,"GENERAL";"TAB2",#N/A,TRUE,"GENERAL";"TAB3",#N/A,TRUE,"GENERAL";"TAB4",#N/A,TRUE,"GENERAL";"TAB5",#N/A,TRUE,"GENERAL"}</definedName>
    <definedName name="__m8" hidden="1">{"via1",#N/A,TRUE,"general";"via2",#N/A,TRUE,"general";"via3",#N/A,TRUE,"general"}</definedName>
    <definedName name="__m9" hidden="1">{"via1",#N/A,TRUE,"general";"via2",#N/A,TRUE,"general";"via3",#N/A,TRUE,"general"}</definedName>
    <definedName name="__MA2">#REF!</definedName>
    <definedName name="__mun2">[4]PESOS!#REF!</definedName>
    <definedName name="__n3" hidden="1">{"TAB1",#N/A,TRUE,"GENERAL";"TAB2",#N/A,TRUE,"GENERAL";"TAB3",#N/A,TRUE,"GENERAL";"TAB4",#N/A,TRUE,"GENERAL";"TAB5",#N/A,TRUE,"GENERAL"}</definedName>
    <definedName name="__n4" hidden="1">{"via1",#N/A,TRUE,"general";"via2",#N/A,TRUE,"general";"via3",#N/A,TRUE,"general"}</definedName>
    <definedName name="__n5" hidden="1">{"TAB1",#N/A,TRUE,"GENERAL";"TAB2",#N/A,TRUE,"GENERAL";"TAB3",#N/A,TRUE,"GENERAL";"TAB4",#N/A,TRUE,"GENERAL";"TAB5",#N/A,TRUE,"GENERAL"}</definedName>
    <definedName name="__nO">IF([5]!Loan_Amount*[5]!Interest_Rate*[5]!Loan_Years*[5]!Loan_Start&gt;0,1,0)</definedName>
    <definedName name="__num10">#REF!</definedName>
    <definedName name="__num2">#REF!</definedName>
    <definedName name="__num3">#REF!</definedName>
    <definedName name="__num4">#REF!</definedName>
    <definedName name="__num5">#REF!</definedName>
    <definedName name="__num6">#REF!</definedName>
    <definedName name="__num7">#REF!</definedName>
    <definedName name="__num8">#REF!</definedName>
    <definedName name="__num9">#REF!</definedName>
    <definedName name="__nyn7" hidden="1">{"via1",#N/A,TRUE,"general";"via2",#N/A,TRUE,"general";"via3",#N/A,TRUE,"general"}</definedName>
    <definedName name="__o4" hidden="1">{"via1",#N/A,TRUE,"general";"via2",#N/A,TRUE,"general";"via3",#N/A,TRUE,"general"}</definedName>
    <definedName name="__o5" hidden="1">{"TAB1",#N/A,TRUE,"GENERAL";"TAB2",#N/A,TRUE,"GENERAL";"TAB3",#N/A,TRUE,"GENERAL";"TAB4",#N/A,TRUE,"GENERAL";"TAB5",#N/A,TRUE,"GENERAL"}</definedName>
    <definedName name="__o6" hidden="1">{"TAB1",#N/A,TRUE,"GENERAL";"TAB2",#N/A,TRUE,"GENERAL";"TAB3",#N/A,TRUE,"GENERAL";"TAB4",#N/A,TRUE,"GENERAL";"TAB5",#N/A,TRUE,"GENERAL"}</definedName>
    <definedName name="__o7" hidden="1">{"TAB1",#N/A,TRUE,"GENERAL";"TAB2",#N/A,TRUE,"GENERAL";"TAB3",#N/A,TRUE,"GENERAL";"TAB4",#N/A,TRUE,"GENERAL";"TAB5",#N/A,TRUE,"GENERAL"}</definedName>
    <definedName name="__o8" hidden="1">{"via1",#N/A,TRUE,"general";"via2",#N/A,TRUE,"general";"via3",#N/A,TRUE,"general"}</definedName>
    <definedName name="__o9" hidden="1">{"TAB1",#N/A,TRUE,"GENERAL";"TAB2",#N/A,TRUE,"GENERAL";"TAB3",#N/A,TRUE,"GENERAL";"TAB4",#N/A,TRUE,"GENERAL";"TAB5",#N/A,TRUE,"GENERAL"}</definedName>
    <definedName name="__oa55">#REF!</definedName>
    <definedName name="__OCT2">#REF!</definedName>
    <definedName name="__p6" hidden="1">{"via1",#N/A,TRUE,"general";"via2",#N/A,TRUE,"general";"via3",#N/A,TRUE,"general"}</definedName>
    <definedName name="__p7" hidden="1">{"via1",#N/A,TRUE,"general";"via2",#N/A,TRUE,"general";"via3",#N/A,TRUE,"general"}</definedName>
    <definedName name="__p8" hidden="1">{"TAB1",#N/A,TRUE,"GENERAL";"TAB2",#N/A,TRUE,"GENERAL";"TAB3",#N/A,TRUE,"GENERAL";"TAB4",#N/A,TRUE,"GENERAL";"TAB5",#N/A,TRUE,"GENERAL"}</definedName>
    <definedName name="__PJ50">#REF!</definedName>
    <definedName name="__pj51">#REF!</definedName>
    <definedName name="__r" hidden="1">{"TAB1",#N/A,TRUE,"GENERAL";"TAB2",#N/A,TRUE,"GENERAL";"TAB3",#N/A,TRUE,"GENERAL";"TAB4",#N/A,TRUE,"GENERAL";"TAB5",#N/A,TRUE,"GENERAL"}</definedName>
    <definedName name="__r4r" hidden="1">{"via1",#N/A,TRUE,"general";"via2",#N/A,TRUE,"general";"via3",#N/A,TRUE,"general"}</definedName>
    <definedName name="__rc">#REF!</definedName>
    <definedName name="__ref4">#REF!</definedName>
    <definedName name="__rtu6" hidden="1">{"via1",#N/A,TRUE,"general";"via2",#N/A,TRUE,"general";"via3",#N/A,TRUE,"general"}</definedName>
    <definedName name="__s1" hidden="1">{"via1",#N/A,TRUE,"general";"via2",#N/A,TRUE,"general";"via3",#N/A,TRUE,"general"}</definedName>
    <definedName name="__s2" hidden="1">{"TAB1",#N/A,TRUE,"GENERAL";"TAB2",#N/A,TRUE,"GENERAL";"TAB3",#N/A,TRUE,"GENERAL";"TAB4",#N/A,TRUE,"GENERAL";"TAB5",#N/A,TRUE,"GENERAL"}</definedName>
    <definedName name="__s3" hidden="1">{"TAB1",#N/A,TRUE,"GENERAL";"TAB2",#N/A,TRUE,"GENERAL";"TAB3",#N/A,TRUE,"GENERAL";"TAB4",#N/A,TRUE,"GENERAL";"TAB5",#N/A,TRUE,"GENERAL"}</definedName>
    <definedName name="__s4" hidden="1">{"via1",#N/A,TRUE,"general";"via2",#N/A,TRUE,"general";"via3",#N/A,TRUE,"general"}</definedName>
    <definedName name="__s5" hidden="1">{"via1",#N/A,TRUE,"general";"via2",#N/A,TRUE,"general";"via3",#N/A,TRUE,"general"}</definedName>
    <definedName name="__s6" hidden="1">{"TAB1",#N/A,TRUE,"GENERAL";"TAB2",#N/A,TRUE,"GENERAL";"TAB3",#N/A,TRUE,"GENERAL";"TAB4",#N/A,TRUE,"GENERAL";"TAB5",#N/A,TRUE,"GENERAL"}</definedName>
    <definedName name="__s7" hidden="1">{"via1",#N/A,TRUE,"general";"via2",#N/A,TRUE,"general";"via3",#N/A,TRUE,"general"}</definedName>
    <definedName name="__SBC1">[1]INV!$A$12:$D$15</definedName>
    <definedName name="__SBC3">[1]INV!$F$12:$I$15</definedName>
    <definedName name="__SBC5">[1]INV!$K$12:$N$15</definedName>
    <definedName name="__t3" hidden="1">{"TAB1",#N/A,TRUE,"GENERAL";"TAB2",#N/A,TRUE,"GENERAL";"TAB3",#N/A,TRUE,"GENERAL";"TAB4",#N/A,TRUE,"GENERAL";"TAB5",#N/A,TRUE,"GENERAL"}</definedName>
    <definedName name="__t4" hidden="1">{"via1",#N/A,TRUE,"general";"via2",#N/A,TRUE,"general";"via3",#N/A,TRUE,"general"}</definedName>
    <definedName name="__t5" hidden="1">{"TAB1",#N/A,TRUE,"GENERAL";"TAB2",#N/A,TRUE,"GENERAL";"TAB3",#N/A,TRUE,"GENERAL";"TAB4",#N/A,TRUE,"GENERAL";"TAB5",#N/A,TRUE,"GENERAL"}</definedName>
    <definedName name="__t6" hidden="1">{"via1",#N/A,TRUE,"general";"via2",#N/A,TRUE,"general";"via3",#N/A,TRUE,"general"}</definedName>
    <definedName name="__t66" hidden="1">{"TAB1",#N/A,TRUE,"GENERAL";"TAB2",#N/A,TRUE,"GENERAL";"TAB3",#N/A,TRUE,"GENERAL";"TAB4",#N/A,TRUE,"GENERAL";"TAB5",#N/A,TRUE,"GENERAL"}</definedName>
    <definedName name="__t7" hidden="1">{"via1",#N/A,TRUE,"general";"via2",#N/A,TRUE,"general";"via3",#N/A,TRUE,"general"}</definedName>
    <definedName name="__t77" hidden="1">{"TAB1",#N/A,TRUE,"GENERAL";"TAB2",#N/A,TRUE,"GENERAL";"TAB3",#N/A,TRUE,"GENERAL";"TAB4",#N/A,TRUE,"GENERAL";"TAB5",#N/A,TRUE,"GENERAL"}</definedName>
    <definedName name="__t8" hidden="1">{"TAB1",#N/A,TRUE,"GENERAL";"TAB2",#N/A,TRUE,"GENERAL";"TAB3",#N/A,TRUE,"GENERAL";"TAB4",#N/A,TRUE,"GENERAL";"TAB5",#N/A,TRUE,"GENERAL"}</definedName>
    <definedName name="__t88" hidden="1">{"via1",#N/A,TRUE,"general";"via2",#N/A,TRUE,"general";"via3",#N/A,TRUE,"general"}</definedName>
    <definedName name="__t9" hidden="1">{"TAB1",#N/A,TRUE,"GENERAL";"TAB2",#N/A,TRUE,"GENERAL";"TAB3",#N/A,TRUE,"GENERAL";"TAB4",#N/A,TRUE,"GENERAL";"TAB5",#N/A,TRUE,"GENERAL"}</definedName>
    <definedName name="__t99" hidden="1">{"via1",#N/A,TRUE,"general";"via2",#N/A,TRUE,"general";"via3",#N/A,TRUE,"general"}</definedName>
    <definedName name="__tab1">#REF!</definedName>
    <definedName name="__tab2">#REF!</definedName>
    <definedName name="__tab3">#REF!</definedName>
    <definedName name="__TAB4">#REF!</definedName>
    <definedName name="__u4" hidden="1">{"TAB1",#N/A,TRUE,"GENERAL";"TAB2",#N/A,TRUE,"GENERAL";"TAB3",#N/A,TRUE,"GENERAL";"TAB4",#N/A,TRUE,"GENERAL";"TAB5",#N/A,TRUE,"GENERAL"}</definedName>
    <definedName name="__u5" hidden="1">{"TAB1",#N/A,TRUE,"GENERAL";"TAB2",#N/A,TRUE,"GENERAL";"TAB3",#N/A,TRUE,"GENERAL";"TAB4",#N/A,TRUE,"GENERAL";"TAB5",#N/A,TRUE,"GENERAL"}</definedName>
    <definedName name="__u6" hidden="1">{"TAB1",#N/A,TRUE,"GENERAL";"TAB2",#N/A,TRUE,"GENERAL";"TAB3",#N/A,TRUE,"GENERAL";"TAB4",#N/A,TRUE,"GENERAL";"TAB5",#N/A,TRUE,"GENERAL"}</definedName>
    <definedName name="__u7" hidden="1">{"via1",#N/A,TRUE,"general";"via2",#N/A,TRUE,"general";"via3",#N/A,TRUE,"general"}</definedName>
    <definedName name="__u8" hidden="1">{"TAB1",#N/A,TRUE,"GENERAL";"TAB2",#N/A,TRUE,"GENERAL";"TAB3",#N/A,TRUE,"GENERAL";"TAB4",#N/A,TRUE,"GENERAL";"TAB5",#N/A,TRUE,"GENERAL"}</definedName>
    <definedName name="__u9" hidden="1">{"TAB1",#N/A,TRUE,"GENERAL";"TAB2",#N/A,TRUE,"GENERAL";"TAB3",#N/A,TRUE,"GENERAL";"TAB4",#N/A,TRUE,"GENERAL";"TAB5",#N/A,TRUE,"GENERAL"}</definedName>
    <definedName name="__ur7" hidden="1">{"TAB1",#N/A,TRUE,"GENERAL";"TAB2",#N/A,TRUE,"GENERAL";"TAB3",#N/A,TRUE,"GENERAL";"TAB4",#N/A,TRUE,"GENERAL";"TAB5",#N/A,TRUE,"GENERAL"}</definedName>
    <definedName name="__v1">#N/A</definedName>
    <definedName name="__v2" hidden="1">{"via1",#N/A,TRUE,"general";"via2",#N/A,TRUE,"general";"via3",#N/A,TRUE,"general"}</definedName>
    <definedName name="__v3" hidden="1">{"TAB1",#N/A,TRUE,"GENERAL";"TAB2",#N/A,TRUE,"GENERAL";"TAB3",#N/A,TRUE,"GENERAL";"TAB4",#N/A,TRUE,"GENERAL";"TAB5",#N/A,TRUE,"GENERAL"}</definedName>
    <definedName name="__v4" hidden="1">{"TAB1",#N/A,TRUE,"GENERAL";"TAB2",#N/A,TRUE,"GENERAL";"TAB3",#N/A,TRUE,"GENERAL";"TAB4",#N/A,TRUE,"GENERAL";"TAB5",#N/A,TRUE,"GENERAL"}</definedName>
    <definedName name="__v5" hidden="1">{"TAB1",#N/A,TRUE,"GENERAL";"TAB2",#N/A,TRUE,"GENERAL";"TAB3",#N/A,TRUE,"GENERAL";"TAB4",#N/A,TRUE,"GENERAL";"TAB5",#N/A,TRUE,"GENERAL"}</definedName>
    <definedName name="__v6" hidden="1">{"TAB1",#N/A,TRUE,"GENERAL";"TAB2",#N/A,TRUE,"GENERAL";"TAB3",#N/A,TRUE,"GENERAL";"TAB4",#N/A,TRUE,"GENERAL";"TAB5",#N/A,TRUE,"GENERAL"}</definedName>
    <definedName name="__v7" hidden="1">{"via1",#N/A,TRUE,"general";"via2",#N/A,TRUE,"general";"via3",#N/A,TRUE,"general"}</definedName>
    <definedName name="__v8" hidden="1">{"TAB1",#N/A,TRUE,"GENERAL";"TAB2",#N/A,TRUE,"GENERAL";"TAB3",#N/A,TRUE,"GENERAL";"TAB4",#N/A,TRUE,"GENERAL";"TAB5",#N/A,TRUE,"GENERAL"}</definedName>
    <definedName name="__v9" hidden="1">{"TAB1",#N/A,TRUE,"GENERAL";"TAB2",#N/A,TRUE,"GENERAL";"TAB3",#N/A,TRUE,"GENERAL";"TAB4",#N/A,TRUE,"GENERAL";"TAB5",#N/A,TRUE,"GENERAL"}</definedName>
    <definedName name="__vfv4" hidden="1">{"via1",#N/A,TRUE,"general";"via2",#N/A,TRUE,"general";"via3",#N/A,TRUE,"general"}</definedName>
    <definedName name="__w1">#N/A</definedName>
    <definedName name="__w2">#N/A</definedName>
    <definedName name="__w3">#N/A</definedName>
    <definedName name="__w4">#N/A</definedName>
    <definedName name="__w5">#N/A</definedName>
    <definedName name="__w6">Scheduled_Payment+Extra_Payment</definedName>
    <definedName name="__w7">#N/A</definedName>
    <definedName name="__x1" hidden="1">{"TAB1",#N/A,TRUE,"GENERAL";"TAB2",#N/A,TRUE,"GENERAL";"TAB3",#N/A,TRUE,"GENERAL";"TAB4",#N/A,TRUE,"GENERAL";"TAB5",#N/A,TRUE,"GENERAL"}</definedName>
    <definedName name="__x2" hidden="1">{"via1",#N/A,TRUE,"general";"via2",#N/A,TRUE,"general";"via3",#N/A,TRUE,"general"}</definedName>
    <definedName name="__x3" hidden="1">{"via1",#N/A,TRUE,"general";"via2",#N/A,TRUE,"general";"via3",#N/A,TRUE,"general"}</definedName>
    <definedName name="__x4" hidden="1">{"via1",#N/A,TRUE,"general";"via2",#N/A,TRUE,"general";"via3",#N/A,TRUE,"general"}</definedName>
    <definedName name="__x5" hidden="1">{"TAB1",#N/A,TRUE,"GENERAL";"TAB2",#N/A,TRUE,"GENERAL";"TAB3",#N/A,TRUE,"GENERAL";"TAB4",#N/A,TRUE,"GENERAL";"TAB5",#N/A,TRUE,"GENERAL"}</definedName>
    <definedName name="__x6" hidden="1">{"TAB1",#N/A,TRUE,"GENERAL";"TAB2",#N/A,TRUE,"GENERAL";"TAB3",#N/A,TRUE,"GENERAL";"TAB4",#N/A,TRUE,"GENERAL";"TAB5",#N/A,TRUE,"GENERAL"}</definedName>
    <definedName name="__x7" hidden="1">{"TAB1",#N/A,TRUE,"GENERAL";"TAB2",#N/A,TRUE,"GENERAL";"TAB3",#N/A,TRUE,"GENERAL";"TAB4",#N/A,TRUE,"GENERAL";"TAB5",#N/A,TRUE,"GENERAL"}</definedName>
    <definedName name="__x8" hidden="1">{"via1",#N/A,TRUE,"general";"via2",#N/A,TRUE,"general";"via3",#N/A,TRUE,"general"}</definedName>
    <definedName name="__x9" hidden="1">{"TAB1",#N/A,TRUE,"GENERAL";"TAB2",#N/A,TRUE,"GENERAL";"TAB3",#N/A,TRUE,"GENERAL";"TAB4",#N/A,TRUE,"GENERAL";"TAB5",#N/A,TRUE,"GENERAL"}</definedName>
    <definedName name="__xlfn.BAHTTEXT" hidden="1">#NAME?</definedName>
    <definedName name="__xz2">#REF!</definedName>
    <definedName name="__y1">#N/A</definedName>
    <definedName name="__y2" hidden="1">{"TAB1",#N/A,TRUE,"GENERAL";"TAB2",#N/A,TRUE,"GENERAL";"TAB3",#N/A,TRUE,"GENERAL";"TAB4",#N/A,TRUE,"GENERAL";"TAB5",#N/A,TRUE,"GENERAL"}</definedName>
    <definedName name="__y3" hidden="1">{"via1",#N/A,TRUE,"general";"via2",#N/A,TRUE,"general";"via3",#N/A,TRUE,"general"}</definedName>
    <definedName name="__y4" hidden="1">{"via1",#N/A,TRUE,"general";"via2",#N/A,TRUE,"general";"via3",#N/A,TRUE,"general"}</definedName>
    <definedName name="__y5" hidden="1">{"TAB1",#N/A,TRUE,"GENERAL";"TAB2",#N/A,TRUE,"GENERAL";"TAB3",#N/A,TRUE,"GENERAL";"TAB4",#N/A,TRUE,"GENERAL";"TAB5",#N/A,TRUE,"GENERAL"}</definedName>
    <definedName name="__y6" hidden="1">{"via1",#N/A,TRUE,"general";"via2",#N/A,TRUE,"general";"via3",#N/A,TRUE,"general"}</definedName>
    <definedName name="__y7" hidden="1">{"via1",#N/A,TRUE,"general";"via2",#N/A,TRUE,"general";"via3",#N/A,TRUE,"general"}</definedName>
    <definedName name="__y8" hidden="1">{"via1",#N/A,TRUE,"general";"via2",#N/A,TRUE,"general";"via3",#N/A,TRUE,"general"}</definedName>
    <definedName name="__y9" hidden="1">{"TAB1",#N/A,TRUE,"GENERAL";"TAB2",#N/A,TRUE,"GENERAL";"TAB3",#N/A,TRUE,"GENERAL";"TAB4",#N/A,TRUE,"GENERAL";"TAB5",#N/A,TRUE,"GENERAL"}</definedName>
    <definedName name="__z1" hidden="1">{"TAB1",#N/A,TRUE,"GENERAL";"TAB2",#N/A,TRUE,"GENERAL";"TAB3",#N/A,TRUE,"GENERAL";"TAB4",#N/A,TRUE,"GENERAL";"TAB5",#N/A,TRUE,"GENERAL"}</definedName>
    <definedName name="__z2" hidden="1">{"via1",#N/A,TRUE,"general";"via2",#N/A,TRUE,"general";"via3",#N/A,TRUE,"general"}</definedName>
    <definedName name="__z3" hidden="1">{"via1",#N/A,TRUE,"general";"via2",#N/A,TRUE,"general";"via3",#N/A,TRUE,"general"}</definedName>
    <definedName name="__z4" hidden="1">{"TAB1",#N/A,TRUE,"GENERAL";"TAB2",#N/A,TRUE,"GENERAL";"TAB3",#N/A,TRUE,"GENERAL";"TAB4",#N/A,TRUE,"GENERAL";"TAB5",#N/A,TRUE,"GENERAL"}</definedName>
    <definedName name="__z5" hidden="1">{"via1",#N/A,TRUE,"general";"via2",#N/A,TRUE,"general";"via3",#N/A,TRUE,"general"}</definedName>
    <definedName name="__z6" hidden="1">{"TAB1",#N/A,TRUE,"GENERAL";"TAB2",#N/A,TRUE,"GENERAL";"TAB3",#N/A,TRUE,"GENERAL";"TAB4",#N/A,TRUE,"GENERAL";"TAB5",#N/A,TRUE,"GENERAL"}</definedName>
    <definedName name="__z7">#N/A</definedName>
    <definedName name="_02_DER_K13_000_–_K13_650">[6]EST2!#REF!</definedName>
    <definedName name="_02_DER_K15_700_–_K16_100">[6]EST2!#REF!</definedName>
    <definedName name="_03_K15_140_–_K20_540">[6]EST2!#REF!</definedName>
    <definedName name="_04">[6]EST2!#REF!</definedName>
    <definedName name="_05_DER_K35_250_–_K35_605.41">[6]EST2!#REF!</definedName>
    <definedName name="_05_IZQ_K25_695_–_K35_327.62">[6]EST2!#REF!</definedName>
    <definedName name="_05_IZQ_K35_420_–_K36_462.29">[6]EST2!#REF!</definedName>
    <definedName name="_06_K41_785.67_–_K48_083.55">[6]EST2!#REF!</definedName>
    <definedName name="_07_DER_K48_000_–_K49_563.19">[6]EST2!#REF!</definedName>
    <definedName name="_07_IZQ_K49_320_–_K52_112.74">[6]EST2!#REF!</definedName>
    <definedName name="_08_DER_K57_040_–_K61_476.50">[6]EST2!#REF!</definedName>
    <definedName name="_08_IZQ_K52_300_–_K57_577.97">[6]EST2!#REF!</definedName>
    <definedName name="_08_K24_723__A_K55_717.28">[6]EST2!#REF!</definedName>
    <definedName name="_09_K61_520_A_K61_144">[6]EST2!#REF!</definedName>
    <definedName name="_10_PR64_500_–_PR_69_541.49">[6]EST2!#REF!</definedName>
    <definedName name="_a1" hidden="1">{"TAB1",#N/A,TRUE,"GENERAL";"TAB2",#N/A,TRUE,"GENERAL";"TAB3",#N/A,TRUE,"GENERAL";"TAB4",#N/A,TRUE,"GENERAL";"TAB5",#N/A,TRUE,"GENERAL"}</definedName>
    <definedName name="_A17000">#REF!</definedName>
    <definedName name="_A20000">#REF!</definedName>
    <definedName name="_a3" hidden="1">{"TAB1",#N/A,TRUE,"GENERAL";"TAB2",#N/A,TRUE,"GENERAL";"TAB3",#N/A,TRUE,"GENERAL";"TAB4",#N/A,TRUE,"GENERAL";"TAB5",#N/A,TRUE,"GENERAL"}</definedName>
    <definedName name="_A30000">#REF!</definedName>
    <definedName name="_a4" hidden="1">{"via1",#N/A,TRUE,"general";"via2",#N/A,TRUE,"general";"via3",#N/A,TRUE,"general"}</definedName>
    <definedName name="_a5" hidden="1">{"TAB1",#N/A,TRUE,"GENERAL";"TAB2",#N/A,TRUE,"GENERAL";"TAB3",#N/A,TRUE,"GENERAL";"TAB4",#N/A,TRUE,"GENERAL";"TAB5",#N/A,TRUE,"GENERAL"}</definedName>
    <definedName name="_a6" hidden="1">{"TAB1",#N/A,TRUE,"GENERAL";"TAB2",#N/A,TRUE,"GENERAL";"TAB3",#N/A,TRUE,"GENERAL";"TAB4",#N/A,TRUE,"GENERAL";"TAB5",#N/A,TRUE,"GENERAL"}</definedName>
    <definedName name="_adi1">[7]Datos!$B$2</definedName>
    <definedName name="_adi2">[7]Datos!$B$3</definedName>
    <definedName name="_AFC1">[1]INV!$A$25:$D$28</definedName>
    <definedName name="_AFC3">[1]INV!$F$25:$I$28</definedName>
    <definedName name="_AFC5">[1]INV!$K$25:$N$28</definedName>
    <definedName name="_APU221">#REF!</definedName>
    <definedName name="_APU3">#REF!</definedName>
    <definedName name="_APU465">[2]!absc</definedName>
    <definedName name="_b2" hidden="1">{"TAB1",#N/A,TRUE,"GENERAL";"TAB2",#N/A,TRUE,"GENERAL";"TAB3",#N/A,TRUE,"GENERAL";"TAB4",#N/A,TRUE,"GENERAL";"TAB5",#N/A,TRUE,"GENERAL"}</definedName>
    <definedName name="_b3" hidden="1">{"TAB1",#N/A,TRUE,"GENERAL";"TAB2",#N/A,TRUE,"GENERAL";"TAB3",#N/A,TRUE,"GENERAL";"TAB4",#N/A,TRUE,"GENERAL";"TAB5",#N/A,TRUE,"GENERAL"}</definedName>
    <definedName name="_b4" hidden="1">{"TAB1",#N/A,TRUE,"GENERAL";"TAB2",#N/A,TRUE,"GENERAL";"TAB3",#N/A,TRUE,"GENERAL";"TAB4",#N/A,TRUE,"GENERAL";"TAB5",#N/A,TRUE,"GENERAL"}</definedName>
    <definedName name="_b5" hidden="1">{"TAB1",#N/A,TRUE,"GENERAL";"TAB2",#N/A,TRUE,"GENERAL";"TAB3",#N/A,TRUE,"GENERAL";"TAB4",#N/A,TRUE,"GENERAL";"TAB5",#N/A,TRUE,"GENERAL"}</definedName>
    <definedName name="_b6" hidden="1">{"TAB1",#N/A,TRUE,"GENERAL";"TAB2",#N/A,TRUE,"GENERAL";"TAB3",#N/A,TRUE,"GENERAL";"TAB4",#N/A,TRUE,"GENERAL";"TAB5",#N/A,TRUE,"GENERAL"}</definedName>
    <definedName name="_b7" hidden="1">{"via1",#N/A,TRUE,"general";"via2",#N/A,TRUE,"general";"via3",#N/A,TRUE,"general"}</definedName>
    <definedName name="_b8" hidden="1">{"via1",#N/A,TRUE,"general";"via2",#N/A,TRUE,"general";"via3",#N/A,TRUE,"general"}</definedName>
    <definedName name="_bb9" hidden="1">{"TAB1",#N/A,TRUE,"GENERAL";"TAB2",#N/A,TRUE,"GENERAL";"TAB3",#N/A,TRUE,"GENERAL";"TAB4",#N/A,TRUE,"GENERAL";"TAB5",#N/A,TRUE,"GENERAL"}</definedName>
    <definedName name="_bgb5" hidden="1">{"TAB1",#N/A,TRUE,"GENERAL";"TAB2",#N/A,TRUE,"GENERAL";"TAB3",#N/A,TRUE,"GENERAL";"TAB4",#N/A,TRUE,"GENERAL";"TAB5",#N/A,TRUE,"GENERAL"}</definedName>
    <definedName name="_BGC1">[1]INV!$A$5:$D$8</definedName>
    <definedName name="_BGC3">[1]INV!$F$5:$I$8</definedName>
    <definedName name="_BGC5">[1]INV!$K$5:$N$8</definedName>
    <definedName name="_CAC1">[1]INV!$A$19:$D$22</definedName>
    <definedName name="_CAC3">[1]INV!$F$19:$I$22</definedName>
    <definedName name="_CAC5">[1]INV!$K$19:$N$22</definedName>
    <definedName name="_dhc1">[8]Dimensiones!$B$13</definedName>
    <definedName name="_dhc2">[8]Dimensiones!$B$17</definedName>
    <definedName name="_dhc3">[8]Dimensiones!$B$21</definedName>
    <definedName name="_dhc4">[8]Dimensiones!$B$25</definedName>
    <definedName name="_dhc5">[8]Dimensiones!$B$29</definedName>
    <definedName name="_dvc1">[8]Dimensiones!$B$12</definedName>
    <definedName name="_dvc2">[8]Dimensiones!$B$16</definedName>
    <definedName name="_dvc3">[8]Dimensiones!$B$20</definedName>
    <definedName name="_dvc4">[8]Dimensiones!$B$24</definedName>
    <definedName name="_dvc5">[8]Dimensiones!$B$28</definedName>
    <definedName name="_eac1">[8]Dimensiones!$F$10</definedName>
    <definedName name="_eac2">[8]Dimensiones!$F$13</definedName>
    <definedName name="_eac3">[8]Dimensiones!$F$16</definedName>
    <definedName name="_eac4">[8]Dimensiones!$F$19</definedName>
    <definedName name="_eac5">[8]Dimensiones!$F$22</definedName>
    <definedName name="_EST1">#REF!</definedName>
    <definedName name="_EST10">#REF!</definedName>
    <definedName name="_EST11">#REF!</definedName>
    <definedName name="_EST12">#REF!</definedName>
    <definedName name="_EST13">#REF!</definedName>
    <definedName name="_EST14">#REF!</definedName>
    <definedName name="_EST15">#REF!</definedName>
    <definedName name="_EST16">#REF!</definedName>
    <definedName name="_EST17">#REF!</definedName>
    <definedName name="_EST18">#REF!</definedName>
    <definedName name="_EST19">#REF!</definedName>
    <definedName name="_EST2">#REF!</definedName>
    <definedName name="_EST3">#REF!</definedName>
    <definedName name="_EST4">#REF!</definedName>
    <definedName name="_EST5">#REF!</definedName>
    <definedName name="_EST6">#REF!</definedName>
    <definedName name="_EST7">#REF!</definedName>
    <definedName name="_EST8">#REF!</definedName>
    <definedName name="_EST9">#REF!</definedName>
    <definedName name="_EXC1">#REF!</definedName>
    <definedName name="_EXC10">#REF!</definedName>
    <definedName name="_EXC11">#REF!</definedName>
    <definedName name="_EXC12">#REF!</definedName>
    <definedName name="_EXC2">#REF!</definedName>
    <definedName name="_EXC3">#REF!</definedName>
    <definedName name="_EXC4">#REF!</definedName>
    <definedName name="_EXC5">#REF!</definedName>
    <definedName name="_EXC6">#REF!</definedName>
    <definedName name="_EXC7">#REF!</definedName>
    <definedName name="_EXC8">#REF!</definedName>
    <definedName name="_EXC9">#REF!</definedName>
    <definedName name="_F">[0]!ERR</definedName>
    <definedName name="_fc">[8]Dimensiones!$B$9</definedName>
    <definedName name="_Fill" hidden="1">#REF!</definedName>
    <definedName name="_FS01" localSheetId="2">ERR</definedName>
    <definedName name="_FS01" localSheetId="7">[0]!ERR</definedName>
    <definedName name="_FS01">#NAME?</definedName>
    <definedName name="_G1">#N/A</definedName>
    <definedName name="_g2" hidden="1">{"TAB1",#N/A,TRUE,"GENERAL";"TAB2",#N/A,TRUE,"GENERAL";"TAB3",#N/A,TRUE,"GENERAL";"TAB4",#N/A,TRUE,"GENERAL";"TAB5",#N/A,TRUE,"GENERAL"}</definedName>
    <definedName name="_g3" hidden="1">{"via1",#N/A,TRUE,"general";"via2",#N/A,TRUE,"general";"via3",#N/A,TRUE,"general"}</definedName>
    <definedName name="_g4" hidden="1">{"via1",#N/A,TRUE,"general";"via2",#N/A,TRUE,"general";"via3",#N/A,TRUE,"general"}</definedName>
    <definedName name="_g5" hidden="1">{"via1",#N/A,TRUE,"general";"via2",#N/A,TRUE,"general";"via3",#N/A,TRUE,"general"}</definedName>
    <definedName name="_g6" hidden="1">{"via1",#N/A,TRUE,"general";"via2",#N/A,TRUE,"general";"via3",#N/A,TRUE,"general"}</definedName>
    <definedName name="_g7" hidden="1">{"TAB1",#N/A,TRUE,"GENERAL";"TAB2",#N/A,TRUE,"GENERAL";"TAB3",#N/A,TRUE,"GENERAL";"TAB4",#N/A,TRUE,"GENERAL";"TAB5",#N/A,TRUE,"GENERAL"}</definedName>
    <definedName name="_GR1" hidden="1">{"TAB1",#N/A,TRUE,"GENERAL";"TAB2",#N/A,TRUE,"GENERAL";"TAB3",#N/A,TRUE,"GENERAL";"TAB4",#N/A,TRUE,"GENERAL";"TAB5",#N/A,TRUE,"GENERAL"}</definedName>
    <definedName name="_gtr4" hidden="1">{"via1",#N/A,TRUE,"general";"via2",#N/A,TRUE,"general";"via3",#N/A,TRUE,"general"}</definedName>
    <definedName name="_h2" hidden="1">{"via1",#N/A,TRUE,"general";"via2",#N/A,TRUE,"general";"via3",#N/A,TRUE,"general"}</definedName>
    <definedName name="_h3" hidden="1">{"via1",#N/A,TRUE,"general";"via2",#N/A,TRUE,"general";"via3",#N/A,TRUE,"general"}</definedName>
    <definedName name="_h4" hidden="1">{"TAB1",#N/A,TRUE,"GENERAL";"TAB2",#N/A,TRUE,"GENERAL";"TAB3",#N/A,TRUE,"GENERAL";"TAB4",#N/A,TRUE,"GENERAL";"TAB5",#N/A,TRUE,"GENERAL"}</definedName>
    <definedName name="_h5" hidden="1">{"TAB1",#N/A,TRUE,"GENERAL";"TAB2",#N/A,TRUE,"GENERAL";"TAB3",#N/A,TRUE,"GENERAL";"TAB4",#N/A,TRUE,"GENERAL";"TAB5",#N/A,TRUE,"GENERAL"}</definedName>
    <definedName name="_h6" hidden="1">{"via1",#N/A,TRUE,"general";"via2",#N/A,TRUE,"general";"via3",#N/A,TRUE,"general"}</definedName>
    <definedName name="_h7" hidden="1">{"TAB1",#N/A,TRUE,"GENERAL";"TAB2",#N/A,TRUE,"GENERAL";"TAB3",#N/A,TRUE,"GENERAL";"TAB4",#N/A,TRUE,"GENERAL";"TAB5",#N/A,TRUE,"GENERAL"}</definedName>
    <definedName name="_h8" hidden="1">{"via1",#N/A,TRUE,"general";"via2",#N/A,TRUE,"general";"via3",#N/A,TRUE,"general"}</definedName>
    <definedName name="_hac1">[8]Dimensiones!$F$8</definedName>
    <definedName name="_hac2">[8]Dimensiones!$F$11</definedName>
    <definedName name="_hac3">[8]Dimensiones!$F$14</definedName>
    <definedName name="_hac4">[8]Dimensiones!$F$17</definedName>
    <definedName name="_hac5">[8]Dimensiones!$F$20</definedName>
    <definedName name="_HED1">#REF!</definedName>
    <definedName name="_HED10">#REF!</definedName>
    <definedName name="_HED11">#REF!</definedName>
    <definedName name="_HED12">#REF!</definedName>
    <definedName name="_HED13">#REF!</definedName>
    <definedName name="_HED14">#REF!</definedName>
    <definedName name="_HED15">#REF!</definedName>
    <definedName name="_HED16">#REF!</definedName>
    <definedName name="_HED17">#REF!</definedName>
    <definedName name="_HED18">#REF!</definedName>
    <definedName name="_HED19">#REF!</definedName>
    <definedName name="_HED2">#REF!</definedName>
    <definedName name="_HED20">#REF!</definedName>
    <definedName name="_HED21">#REF!</definedName>
    <definedName name="_HED22">#REF!</definedName>
    <definedName name="_HED23">#REF!</definedName>
    <definedName name="_HED24">#REF!</definedName>
    <definedName name="_HED25">#REF!</definedName>
    <definedName name="_HED26">#REF!</definedName>
    <definedName name="_HED27">#REF!</definedName>
    <definedName name="_HED28">#REF!</definedName>
    <definedName name="_HED29">#REF!</definedName>
    <definedName name="_HED3">#REF!</definedName>
    <definedName name="_HED30">#REF!</definedName>
    <definedName name="_HED31">#REF!</definedName>
    <definedName name="_HED4">#REF!</definedName>
    <definedName name="_HED5">#REF!</definedName>
    <definedName name="_HED6">#REF!</definedName>
    <definedName name="_HED7">#REF!</definedName>
    <definedName name="_HED8">#REF!</definedName>
    <definedName name="_HED9">#REF!</definedName>
    <definedName name="_HED921">#REF!</definedName>
    <definedName name="_HED922">#REF!</definedName>
    <definedName name="_HED923">#REF!</definedName>
    <definedName name="_HED924">#REF!</definedName>
    <definedName name="_HED925">#REF!</definedName>
    <definedName name="_HED926">#REF!</definedName>
    <definedName name="_HED927">#REF!</definedName>
    <definedName name="_HED928">#REF!</definedName>
    <definedName name="_HED929">#REF!</definedName>
    <definedName name="_HED930">#REF!</definedName>
    <definedName name="_HEN1">#REF!</definedName>
    <definedName name="_HEN10">#REF!</definedName>
    <definedName name="_HEN11">#REF!</definedName>
    <definedName name="_HEN12">#REF!</definedName>
    <definedName name="_HEN13">#REF!</definedName>
    <definedName name="_HEN14">#REF!</definedName>
    <definedName name="_HEN15">#REF!</definedName>
    <definedName name="_HEN16">#REF!</definedName>
    <definedName name="_HEN17">#REF!</definedName>
    <definedName name="_HEN18">#REF!</definedName>
    <definedName name="_HEN19">#REF!</definedName>
    <definedName name="_HEN2">#REF!</definedName>
    <definedName name="_HEN20">#REF!</definedName>
    <definedName name="_HEN21">#REF!</definedName>
    <definedName name="_HEN22">#REF!</definedName>
    <definedName name="_HEN23">#REF!</definedName>
    <definedName name="_HEN24">#REF!</definedName>
    <definedName name="_HEN25">#REF!</definedName>
    <definedName name="_HEN26">#REF!</definedName>
    <definedName name="_HEN27">#REF!</definedName>
    <definedName name="_HEN28">#REF!</definedName>
    <definedName name="_HEN29">#REF!</definedName>
    <definedName name="_HEN3">#REF!</definedName>
    <definedName name="_HEN30">#REF!</definedName>
    <definedName name="_HEN31">#REF!</definedName>
    <definedName name="_HEN4">#REF!</definedName>
    <definedName name="_HEN5">#REF!</definedName>
    <definedName name="_HEN6">#REF!</definedName>
    <definedName name="_HEN7">#REF!</definedName>
    <definedName name="_HEN8">#REF!</definedName>
    <definedName name="_HEN9">#REF!</definedName>
    <definedName name="_HEN921">#REF!</definedName>
    <definedName name="_HEN922">#REF!</definedName>
    <definedName name="_HEN923">#REF!</definedName>
    <definedName name="_HEN924">#REF!</definedName>
    <definedName name="_HEN925">#REF!</definedName>
    <definedName name="_HEN926">#REF!</definedName>
    <definedName name="_HEN927">#REF!</definedName>
    <definedName name="_HEN928">#REF!</definedName>
    <definedName name="_HEN929">#REF!</definedName>
    <definedName name="_HEN930">#REF!</definedName>
    <definedName name="_hfh7" hidden="1">{"via1",#N/A,TRUE,"general";"via2",#N/A,TRUE,"general";"via3",#N/A,TRUE,"general"}</definedName>
    <definedName name="_i1">#REF!</definedName>
    <definedName name="_i4" hidden="1">{"via1",#N/A,TRUE,"general";"via2",#N/A,TRUE,"general";"via3",#N/A,TRUE,"general"}</definedName>
    <definedName name="_i5" hidden="1">{"TAB1",#N/A,TRUE,"GENERAL";"TAB2",#N/A,TRUE,"GENERAL";"TAB3",#N/A,TRUE,"GENERAL";"TAB4",#N/A,TRUE,"GENERAL";"TAB5",#N/A,TRUE,"GENERAL"}</definedName>
    <definedName name="_i6" hidden="1">{"TAB1",#N/A,TRUE,"GENERAL";"TAB2",#N/A,TRUE,"GENERAL";"TAB3",#N/A,TRUE,"GENERAL";"TAB4",#N/A,TRUE,"GENERAL";"TAB5",#N/A,TRUE,"GENERAL"}</definedName>
    <definedName name="_i7" hidden="1">{"via1",#N/A,TRUE,"general";"via2",#N/A,TRUE,"general";"via3",#N/A,TRUE,"general"}</definedName>
    <definedName name="_i77" hidden="1">{"TAB1",#N/A,TRUE,"GENERAL";"TAB2",#N/A,TRUE,"GENERAL";"TAB3",#N/A,TRUE,"GENERAL";"TAB4",#N/A,TRUE,"GENERAL";"TAB5",#N/A,TRUE,"GENERAL"}</definedName>
    <definedName name="_i8" hidden="1">{"via1",#N/A,TRUE,"general";"via2",#N/A,TRUE,"general";"via3",#N/A,TRUE,"general"}</definedName>
    <definedName name="_i9" hidden="1">{"TAB1",#N/A,TRUE,"GENERAL";"TAB2",#N/A,TRUE,"GENERAL";"TAB3",#N/A,TRUE,"GENERAL";"TAB4",#N/A,TRUE,"GENERAL";"TAB5",#N/A,TRUE,"GENERAL"}</definedName>
    <definedName name="_INF1">#REF!</definedName>
    <definedName name="_IPC2002">#REF!</definedName>
    <definedName name="_k3" hidden="1">{"TAB1",#N/A,TRUE,"GENERAL";"TAB2",#N/A,TRUE,"GENERAL";"TAB3",#N/A,TRUE,"GENERAL";"TAB4",#N/A,TRUE,"GENERAL";"TAB5",#N/A,TRUE,"GENERAL"}</definedName>
    <definedName name="_k4" hidden="1">{"via1",#N/A,TRUE,"general";"via2",#N/A,TRUE,"general";"via3",#N/A,TRUE,"general"}</definedName>
    <definedName name="_k5" hidden="1">{"via1",#N/A,TRUE,"general";"via2",#N/A,TRUE,"general";"via3",#N/A,TRUE,"general"}</definedName>
    <definedName name="_k6" hidden="1">{"TAB1",#N/A,TRUE,"GENERAL";"TAB2",#N/A,TRUE,"GENERAL";"TAB3",#N/A,TRUE,"GENERAL";"TAB4",#N/A,TRUE,"GENERAL";"TAB5",#N/A,TRUE,"GENERAL"}</definedName>
    <definedName name="_k7" hidden="1">{"via1",#N/A,TRUE,"general";"via2",#N/A,TRUE,"general";"via3",#N/A,TRUE,"general"}</definedName>
    <definedName name="_k8" hidden="1">{"via1",#N/A,TRUE,"general";"via2",#N/A,TRUE,"general";"via3",#N/A,TRUE,"general"}</definedName>
    <definedName name="_k9" hidden="1">{"TAB1",#N/A,TRUE,"GENERAL";"TAB2",#N/A,TRUE,"GENERAL";"TAB3",#N/A,TRUE,"GENERAL";"TAB4",#N/A,TRUE,"GENERAL";"TAB5",#N/A,TRUE,"GENERAL"}</definedName>
    <definedName name="_Key1" hidden="1">#REF!</definedName>
    <definedName name="_Key2" hidden="1">#REF!</definedName>
    <definedName name="_kjk6" hidden="1">{"TAB1",#N/A,TRUE,"GENERAL";"TAB2",#N/A,TRUE,"GENERAL";"TAB3",#N/A,TRUE,"GENERAL";"TAB4",#N/A,TRUE,"GENERAL";"TAB5",#N/A,TRUE,"GENERAL"}</definedName>
    <definedName name="_lac1">[8]Dimensiones!$F$9</definedName>
    <definedName name="_lac2">[8]Dimensiones!$F$12</definedName>
    <definedName name="_lac3">[8]Dimensiones!$F$15</definedName>
    <definedName name="_lac4">[8]Dimensiones!$F$18</definedName>
    <definedName name="_lac5">[8]Dimensiones!$F$21</definedName>
    <definedName name="_lar03">#REF!</definedName>
    <definedName name="_m3" hidden="1">{"via1",#N/A,TRUE,"general";"via2",#N/A,TRUE,"general";"via3",#N/A,TRUE,"general"}</definedName>
    <definedName name="_m4" hidden="1">{"TAB1",#N/A,TRUE,"GENERAL";"TAB2",#N/A,TRUE,"GENERAL";"TAB3",#N/A,TRUE,"GENERAL";"TAB4",#N/A,TRUE,"GENERAL";"TAB5",#N/A,TRUE,"GENERAL"}</definedName>
    <definedName name="_m5" hidden="1">{"via1",#N/A,TRUE,"general";"via2",#N/A,TRUE,"general";"via3",#N/A,TRUE,"general"}</definedName>
    <definedName name="_m6" hidden="1">{"TAB1",#N/A,TRUE,"GENERAL";"TAB2",#N/A,TRUE,"GENERAL";"TAB3",#N/A,TRUE,"GENERAL";"TAB4",#N/A,TRUE,"GENERAL";"TAB5",#N/A,TRUE,"GENERAL"}</definedName>
    <definedName name="_m7" hidden="1">{"TAB1",#N/A,TRUE,"GENERAL";"TAB2",#N/A,TRUE,"GENERAL";"TAB3",#N/A,TRUE,"GENERAL";"TAB4",#N/A,TRUE,"GENERAL";"TAB5",#N/A,TRUE,"GENERAL"}</definedName>
    <definedName name="_m8" hidden="1">{"via1",#N/A,TRUE,"general";"via2",#N/A,TRUE,"general";"via3",#N/A,TRUE,"general"}</definedName>
    <definedName name="_m9" hidden="1">{"via1",#N/A,TRUE,"general";"via2",#N/A,TRUE,"general";"via3",#N/A,TRUE,"general"}</definedName>
    <definedName name="_MA2">#REF!</definedName>
    <definedName name="_MAT1">#REF!</definedName>
    <definedName name="_mun2">[4]PESOS!#REF!</definedName>
    <definedName name="_n3" hidden="1">{"TAB1",#N/A,TRUE,"GENERAL";"TAB2",#N/A,TRUE,"GENERAL";"TAB3",#N/A,TRUE,"GENERAL";"TAB4",#N/A,TRUE,"GENERAL";"TAB5",#N/A,TRUE,"GENERAL"}</definedName>
    <definedName name="_n4" hidden="1">{"via1",#N/A,TRUE,"general";"via2",#N/A,TRUE,"general";"via3",#N/A,TRUE,"general"}</definedName>
    <definedName name="_n5" hidden="1">{"TAB1",#N/A,TRUE,"GENERAL";"TAB2",#N/A,TRUE,"GENERAL";"TAB3",#N/A,TRUE,"GENERAL";"TAB4",#N/A,TRUE,"GENERAL";"TAB5",#N/A,TRUE,"GENERAL"}</definedName>
    <definedName name="_NEC1">'[9]CANT OBRA 2601'!$H$34</definedName>
    <definedName name="_num10">#REF!</definedName>
    <definedName name="_num2">#REF!</definedName>
    <definedName name="_num3">#REF!</definedName>
    <definedName name="_num4">#REF!</definedName>
    <definedName name="_num5">#REF!</definedName>
    <definedName name="_num6">#REF!</definedName>
    <definedName name="_num7">#REF!</definedName>
    <definedName name="_num8">#REF!</definedName>
    <definedName name="_num9">#REF!</definedName>
    <definedName name="_nyn7" hidden="1">{"via1",#N/A,TRUE,"general";"via2",#N/A,TRUE,"general";"via3",#N/A,TRUE,"general"}</definedName>
    <definedName name="_o4" hidden="1">{"via1",#N/A,TRUE,"general";"via2",#N/A,TRUE,"general";"via3",#N/A,TRUE,"general"}</definedName>
    <definedName name="_o5" hidden="1">{"TAB1",#N/A,TRUE,"GENERAL";"TAB2",#N/A,TRUE,"GENERAL";"TAB3",#N/A,TRUE,"GENERAL";"TAB4",#N/A,TRUE,"GENERAL";"TAB5",#N/A,TRUE,"GENERAL"}</definedName>
    <definedName name="_o6" hidden="1">{"TAB1",#N/A,TRUE,"GENERAL";"TAB2",#N/A,TRUE,"GENERAL";"TAB3",#N/A,TRUE,"GENERAL";"TAB4",#N/A,TRUE,"GENERAL";"TAB5",#N/A,TRUE,"GENERAL"}</definedName>
    <definedName name="_o7" hidden="1">{"TAB1",#N/A,TRUE,"GENERAL";"TAB2",#N/A,TRUE,"GENERAL";"TAB3",#N/A,TRUE,"GENERAL";"TAB4",#N/A,TRUE,"GENERAL";"TAB5",#N/A,TRUE,"GENERAL"}</definedName>
    <definedName name="_o8" hidden="1">{"via1",#N/A,TRUE,"general";"via2",#N/A,TRUE,"general";"via3",#N/A,TRUE,"general"}</definedName>
    <definedName name="_o9" hidden="1">{"TAB1",#N/A,TRUE,"GENERAL";"TAB2",#N/A,TRUE,"GENERAL";"TAB3",#N/A,TRUE,"GENERAL";"TAB4",#N/A,TRUE,"GENERAL";"TAB5",#N/A,TRUE,"GENERAL"}</definedName>
    <definedName name="_oa55">#REF!</definedName>
    <definedName name="_OB">[10]Otros!$D$14</definedName>
    <definedName name="_OCT2">#REF!</definedName>
    <definedName name="_OF">[10]Otros!$D$15</definedName>
    <definedName name="_Order1" hidden="1">0</definedName>
    <definedName name="_Order2" hidden="1">0</definedName>
    <definedName name="_p6" hidden="1">{"via1",#N/A,TRUE,"general";"via2",#N/A,TRUE,"general";"via3",#N/A,TRUE,"general"}</definedName>
    <definedName name="_p7" hidden="1">{"via1",#N/A,TRUE,"general";"via2",#N/A,TRUE,"general";"via3",#N/A,TRUE,"general"}</definedName>
    <definedName name="_p8" hidden="1">{"TAB1",#N/A,TRUE,"GENERAL";"TAB2",#N/A,TRUE,"GENERAL";"TAB3",#N/A,TRUE,"GENERAL";"TAB4",#N/A,TRUE,"GENERAL";"TAB5",#N/A,TRUE,"GENERAL"}</definedName>
    <definedName name="_PAL">[10]Otros!$D$17</definedName>
    <definedName name="_Parse_Out" hidden="1">#REF!</definedName>
    <definedName name="_PJ50">#REF!</definedName>
    <definedName name="_pj51">#REF!</definedName>
    <definedName name="_PRE1">#REF!</definedName>
    <definedName name="_r" hidden="1">{"TAB1",#N/A,TRUE,"GENERAL";"TAB2",#N/A,TRUE,"GENERAL";"TAB3",#N/A,TRUE,"GENERAL";"TAB4",#N/A,TRUE,"GENERAL";"TAB5",#N/A,TRUE,"GENERAL"}</definedName>
    <definedName name="_r4r" hidden="1">{"via1",#N/A,TRUE,"general";"via2",#N/A,TRUE,"general";"via3",#N/A,TRUE,"general"}</definedName>
    <definedName name="_RAS">[10]Otros!$D$18</definedName>
    <definedName name="_rc">#REF!</definedName>
    <definedName name="_ref4">#REF!</definedName>
    <definedName name="_rf8">#REF!</definedName>
    <definedName name="_RF9">#REF!</definedName>
    <definedName name="_rtu6" hidden="1">{"via1",#N/A,TRUE,"general";"via2",#N/A,TRUE,"general";"via3",#N/A,TRUE,"general"}</definedName>
    <definedName name="_s1" hidden="1">{"via1",#N/A,TRUE,"general";"via2",#N/A,TRUE,"general";"via3",#N/A,TRUE,"general"}</definedName>
    <definedName name="_s2" hidden="1">{"TAB1",#N/A,TRUE,"GENERAL";"TAB2",#N/A,TRUE,"GENERAL";"TAB3",#N/A,TRUE,"GENERAL";"TAB4",#N/A,TRUE,"GENERAL";"TAB5",#N/A,TRUE,"GENERAL"}</definedName>
    <definedName name="_s3" hidden="1">{"TAB1",#N/A,TRUE,"GENERAL";"TAB2",#N/A,TRUE,"GENERAL";"TAB3",#N/A,TRUE,"GENERAL";"TAB4",#N/A,TRUE,"GENERAL";"TAB5",#N/A,TRUE,"GENERAL"}</definedName>
    <definedName name="_s4" hidden="1">{"via1",#N/A,TRUE,"general";"via2",#N/A,TRUE,"general";"via3",#N/A,TRUE,"general"}</definedName>
    <definedName name="_s5" hidden="1">{"via1",#N/A,TRUE,"general";"via2",#N/A,TRUE,"general";"via3",#N/A,TRUE,"general"}</definedName>
    <definedName name="_s6" hidden="1">{"TAB1",#N/A,TRUE,"GENERAL";"TAB2",#N/A,TRUE,"GENERAL";"TAB3",#N/A,TRUE,"GENERAL";"TAB4",#N/A,TRUE,"GENERAL";"TAB5",#N/A,TRUE,"GENERAL"}</definedName>
    <definedName name="_s7" hidden="1">{"via1",#N/A,TRUE,"general";"via2",#N/A,TRUE,"general";"via3",#N/A,TRUE,"general"}</definedName>
    <definedName name="_SBC1">[1]INV!$A$12:$D$15</definedName>
    <definedName name="_SBC3">[1]INV!$F$12:$I$15</definedName>
    <definedName name="_SBC5">[1]INV!$K$12:$N$15</definedName>
    <definedName name="_Sort" hidden="1">#REF!</definedName>
    <definedName name="_srn001">#REF!</definedName>
    <definedName name="_t3" hidden="1">{"TAB1",#N/A,TRUE,"GENERAL";"TAB2",#N/A,TRUE,"GENERAL";"TAB3",#N/A,TRUE,"GENERAL";"TAB4",#N/A,TRUE,"GENERAL";"TAB5",#N/A,TRUE,"GENERAL"}</definedName>
    <definedName name="_t4" hidden="1">{"via1",#N/A,TRUE,"general";"via2",#N/A,TRUE,"general";"via3",#N/A,TRUE,"general"}</definedName>
    <definedName name="_t5" hidden="1">{"TAB1",#N/A,TRUE,"GENERAL";"TAB2",#N/A,TRUE,"GENERAL";"TAB3",#N/A,TRUE,"GENERAL";"TAB4",#N/A,TRUE,"GENERAL";"TAB5",#N/A,TRUE,"GENERAL"}</definedName>
    <definedName name="_t6" hidden="1">{"via1",#N/A,TRUE,"general";"via2",#N/A,TRUE,"general";"via3",#N/A,TRUE,"general"}</definedName>
    <definedName name="_t66" hidden="1">{"TAB1",#N/A,TRUE,"GENERAL";"TAB2",#N/A,TRUE,"GENERAL";"TAB3",#N/A,TRUE,"GENERAL";"TAB4",#N/A,TRUE,"GENERAL";"TAB5",#N/A,TRUE,"GENERAL"}</definedName>
    <definedName name="_t7" hidden="1">{"via1",#N/A,TRUE,"general";"via2",#N/A,TRUE,"general";"via3",#N/A,TRUE,"general"}</definedName>
    <definedName name="_t77" hidden="1">{"TAB1",#N/A,TRUE,"GENERAL";"TAB2",#N/A,TRUE,"GENERAL";"TAB3",#N/A,TRUE,"GENERAL";"TAB4",#N/A,TRUE,"GENERAL";"TAB5",#N/A,TRUE,"GENERAL"}</definedName>
    <definedName name="_t8" hidden="1">{"TAB1",#N/A,TRUE,"GENERAL";"TAB2",#N/A,TRUE,"GENERAL";"TAB3",#N/A,TRUE,"GENERAL";"TAB4",#N/A,TRUE,"GENERAL";"TAB5",#N/A,TRUE,"GENERAL"}</definedName>
    <definedName name="_t88" hidden="1">{"via1",#N/A,TRUE,"general";"via2",#N/A,TRUE,"general";"via3",#N/A,TRUE,"general"}</definedName>
    <definedName name="_t9" hidden="1">{"TAB1",#N/A,TRUE,"GENERAL";"TAB2",#N/A,TRUE,"GENERAL";"TAB3",#N/A,TRUE,"GENERAL";"TAB4",#N/A,TRUE,"GENERAL";"TAB5",#N/A,TRUE,"GENERAL"}</definedName>
    <definedName name="_t99" hidden="1">{"via1",#N/A,TRUE,"general";"via2",#N/A,TRUE,"general";"via3",#N/A,TRUE,"general"}</definedName>
    <definedName name="_tab1">#REF!</definedName>
    <definedName name="_tab2">#REF!</definedName>
    <definedName name="_tab3">#REF!</definedName>
    <definedName name="_TAB4">#REF!</definedName>
    <definedName name="_u4" hidden="1">{"TAB1",#N/A,TRUE,"GENERAL";"TAB2",#N/A,TRUE,"GENERAL";"TAB3",#N/A,TRUE,"GENERAL";"TAB4",#N/A,TRUE,"GENERAL";"TAB5",#N/A,TRUE,"GENERAL"}</definedName>
    <definedName name="_u5" hidden="1">{"TAB1",#N/A,TRUE,"GENERAL";"TAB2",#N/A,TRUE,"GENERAL";"TAB3",#N/A,TRUE,"GENERAL";"TAB4",#N/A,TRUE,"GENERAL";"TAB5",#N/A,TRUE,"GENERAL"}</definedName>
    <definedName name="_u6" hidden="1">{"TAB1",#N/A,TRUE,"GENERAL";"TAB2",#N/A,TRUE,"GENERAL";"TAB3",#N/A,TRUE,"GENERAL";"TAB4",#N/A,TRUE,"GENERAL";"TAB5",#N/A,TRUE,"GENERAL"}</definedName>
    <definedName name="_u7" hidden="1">{"via1",#N/A,TRUE,"general";"via2",#N/A,TRUE,"general";"via3",#N/A,TRUE,"general"}</definedName>
    <definedName name="_u8" hidden="1">{"TAB1",#N/A,TRUE,"GENERAL";"TAB2",#N/A,TRUE,"GENERAL";"TAB3",#N/A,TRUE,"GENERAL";"TAB4",#N/A,TRUE,"GENERAL";"TAB5",#N/A,TRUE,"GENERAL"}</definedName>
    <definedName name="_u9" hidden="1">{"TAB1",#N/A,TRUE,"GENERAL";"TAB2",#N/A,TRUE,"GENERAL";"TAB3",#N/A,TRUE,"GENERAL";"TAB4",#N/A,TRUE,"GENERAL";"TAB5",#N/A,TRUE,"GENERAL"}</definedName>
    <definedName name="_ur7" hidden="1">{"TAB1",#N/A,TRUE,"GENERAL";"TAB2",#N/A,TRUE,"GENERAL";"TAB3",#N/A,TRUE,"GENERAL";"TAB4",#N/A,TRUE,"GENERAL";"TAB5",#N/A,TRUE,"GENERAL"}</definedName>
    <definedName name="_v1">#N/A</definedName>
    <definedName name="_v2" hidden="1">{"via1",#N/A,TRUE,"general";"via2",#N/A,TRUE,"general";"via3",#N/A,TRUE,"general"}</definedName>
    <definedName name="_v3" hidden="1">{"TAB1",#N/A,TRUE,"GENERAL";"TAB2",#N/A,TRUE,"GENERAL";"TAB3",#N/A,TRUE,"GENERAL";"TAB4",#N/A,TRUE,"GENERAL";"TAB5",#N/A,TRUE,"GENERAL"}</definedName>
    <definedName name="_v4" hidden="1">{"TAB1",#N/A,TRUE,"GENERAL";"TAB2",#N/A,TRUE,"GENERAL";"TAB3",#N/A,TRUE,"GENERAL";"TAB4",#N/A,TRUE,"GENERAL";"TAB5",#N/A,TRUE,"GENERAL"}</definedName>
    <definedName name="_v5" hidden="1">{"TAB1",#N/A,TRUE,"GENERAL";"TAB2",#N/A,TRUE,"GENERAL";"TAB3",#N/A,TRUE,"GENERAL";"TAB4",#N/A,TRUE,"GENERAL";"TAB5",#N/A,TRUE,"GENERAL"}</definedName>
    <definedName name="_v6" hidden="1">{"TAB1",#N/A,TRUE,"GENERAL";"TAB2",#N/A,TRUE,"GENERAL";"TAB3",#N/A,TRUE,"GENERAL";"TAB4",#N/A,TRUE,"GENERAL";"TAB5",#N/A,TRUE,"GENERAL"}</definedName>
    <definedName name="_v7" hidden="1">{"via1",#N/A,TRUE,"general";"via2",#N/A,TRUE,"general";"via3",#N/A,TRUE,"general"}</definedName>
    <definedName name="_v8" hidden="1">{"TAB1",#N/A,TRUE,"GENERAL";"TAB2",#N/A,TRUE,"GENERAL";"TAB3",#N/A,TRUE,"GENERAL";"TAB4",#N/A,TRUE,"GENERAL";"TAB5",#N/A,TRUE,"GENERAL"}</definedName>
    <definedName name="_v9" hidden="1">{"TAB1",#N/A,TRUE,"GENERAL";"TAB2",#N/A,TRUE,"GENERAL";"TAB3",#N/A,TRUE,"GENERAL";"TAB4",#N/A,TRUE,"GENERAL";"TAB5",#N/A,TRUE,"GENERAL"}</definedName>
    <definedName name="_vfv4" hidden="1">{"via1",#N/A,TRUE,"general";"via2",#N/A,TRUE,"general";"via3",#N/A,TRUE,"general"}</definedName>
    <definedName name="_w1">#N/A</definedName>
    <definedName name="_w2">#N/A</definedName>
    <definedName name="_w3">#N/A</definedName>
    <definedName name="_w4">#N/A</definedName>
    <definedName name="_w5">#N/A</definedName>
    <definedName name="_w6">Scheduled_Payment+Extra_Payment</definedName>
    <definedName name="_w7">#N/A</definedName>
    <definedName name="_X" localSheetId="2">NA()</definedName>
    <definedName name="_X">#NAME?</definedName>
    <definedName name="_X_10">NA()</definedName>
    <definedName name="_X_3">NA()</definedName>
    <definedName name="_X_4">NA()</definedName>
    <definedName name="_X_5">NA()</definedName>
    <definedName name="_X_6">NA()</definedName>
    <definedName name="_X_7">NA()</definedName>
    <definedName name="_X_8">NA()</definedName>
    <definedName name="_X_9">NA()</definedName>
    <definedName name="_x1" hidden="1">{"TAB1",#N/A,TRUE,"GENERAL";"TAB2",#N/A,TRUE,"GENERAL";"TAB3",#N/A,TRUE,"GENERAL";"TAB4",#N/A,TRUE,"GENERAL";"TAB5",#N/A,TRUE,"GENERAL"}</definedName>
    <definedName name="_x2" hidden="1">{"via1",#N/A,TRUE,"general";"via2",#N/A,TRUE,"general";"via3",#N/A,TRUE,"general"}</definedName>
    <definedName name="_x3" hidden="1">{"via1",#N/A,TRUE,"general";"via2",#N/A,TRUE,"general";"via3",#N/A,TRUE,"general"}</definedName>
    <definedName name="_x4" hidden="1">{"via1",#N/A,TRUE,"general";"via2",#N/A,TRUE,"general";"via3",#N/A,TRUE,"general"}</definedName>
    <definedName name="_x5" hidden="1">{"TAB1",#N/A,TRUE,"GENERAL";"TAB2",#N/A,TRUE,"GENERAL";"TAB3",#N/A,TRUE,"GENERAL";"TAB4",#N/A,TRUE,"GENERAL";"TAB5",#N/A,TRUE,"GENERAL"}</definedName>
    <definedName name="_x6" hidden="1">{"TAB1",#N/A,TRUE,"GENERAL";"TAB2",#N/A,TRUE,"GENERAL";"TAB3",#N/A,TRUE,"GENERAL";"TAB4",#N/A,TRUE,"GENERAL";"TAB5",#N/A,TRUE,"GENERAL"}</definedName>
    <definedName name="_x7" hidden="1">{"TAB1",#N/A,TRUE,"GENERAL";"TAB2",#N/A,TRUE,"GENERAL";"TAB3",#N/A,TRUE,"GENERAL";"TAB4",#N/A,TRUE,"GENERAL";"TAB5",#N/A,TRUE,"GENERAL"}</definedName>
    <definedName name="_x8" hidden="1">{"via1",#N/A,TRUE,"general";"via2",#N/A,TRUE,"general";"via3",#N/A,TRUE,"general"}</definedName>
    <definedName name="_x9" hidden="1">{"TAB1",#N/A,TRUE,"GENERAL";"TAB2",#N/A,TRUE,"GENERAL";"TAB3",#N/A,TRUE,"GENERAL";"TAB4",#N/A,TRUE,"GENERAL";"TAB5",#N/A,TRUE,"GENERAL"}</definedName>
    <definedName name="_xz2">#REF!</definedName>
    <definedName name="_y1">#N/A</definedName>
    <definedName name="_y2" hidden="1">{"TAB1",#N/A,TRUE,"GENERAL";"TAB2",#N/A,TRUE,"GENERAL";"TAB3",#N/A,TRUE,"GENERAL";"TAB4",#N/A,TRUE,"GENERAL";"TAB5",#N/A,TRUE,"GENERAL"}</definedName>
    <definedName name="_y3" hidden="1">{"via1",#N/A,TRUE,"general";"via2",#N/A,TRUE,"general";"via3",#N/A,TRUE,"general"}</definedName>
    <definedName name="_y4" hidden="1">{"via1",#N/A,TRUE,"general";"via2",#N/A,TRUE,"general";"via3",#N/A,TRUE,"general"}</definedName>
    <definedName name="_y5" hidden="1">{"TAB1",#N/A,TRUE,"GENERAL";"TAB2",#N/A,TRUE,"GENERAL";"TAB3",#N/A,TRUE,"GENERAL";"TAB4",#N/A,TRUE,"GENERAL";"TAB5",#N/A,TRUE,"GENERAL"}</definedName>
    <definedName name="_y6" hidden="1">{"via1",#N/A,TRUE,"general";"via2",#N/A,TRUE,"general";"via3",#N/A,TRUE,"general"}</definedName>
    <definedName name="_y7" hidden="1">{"via1",#N/A,TRUE,"general";"via2",#N/A,TRUE,"general";"via3",#N/A,TRUE,"general"}</definedName>
    <definedName name="_y8" hidden="1">{"via1",#N/A,TRUE,"general";"via2",#N/A,TRUE,"general";"via3",#N/A,TRUE,"general"}</definedName>
    <definedName name="_y9" hidden="1">{"TAB1",#N/A,TRUE,"GENERAL";"TAB2",#N/A,TRUE,"GENERAL";"TAB3",#N/A,TRUE,"GENERAL";"TAB4",#N/A,TRUE,"GENERAL";"TAB5",#N/A,TRUE,"GENERAL"}</definedName>
    <definedName name="_Z" localSheetId="2">NA()</definedName>
    <definedName name="_Z">#NAME?</definedName>
    <definedName name="_Z_10">NA()</definedName>
    <definedName name="_Z_3">NA()</definedName>
    <definedName name="_Z_4">NA()</definedName>
    <definedName name="_Z_5">NA()</definedName>
    <definedName name="_Z_6">NA()</definedName>
    <definedName name="_Z_7">NA()</definedName>
    <definedName name="_Z_8">NA()</definedName>
    <definedName name="_Z_9">NA()</definedName>
    <definedName name="_z1" hidden="1">{"TAB1",#N/A,TRUE,"GENERAL";"TAB2",#N/A,TRUE,"GENERAL";"TAB3",#N/A,TRUE,"GENERAL";"TAB4",#N/A,TRUE,"GENERAL";"TAB5",#N/A,TRUE,"GENERAL"}</definedName>
    <definedName name="_z2" hidden="1">{"via1",#N/A,TRUE,"general";"via2",#N/A,TRUE,"general";"via3",#N/A,TRUE,"general"}</definedName>
    <definedName name="_z3" hidden="1">{"via1",#N/A,TRUE,"general";"via2",#N/A,TRUE,"general";"via3",#N/A,TRUE,"general"}</definedName>
    <definedName name="_z4" hidden="1">{"TAB1",#N/A,TRUE,"GENERAL";"TAB2",#N/A,TRUE,"GENERAL";"TAB3",#N/A,TRUE,"GENERAL";"TAB4",#N/A,TRUE,"GENERAL";"TAB5",#N/A,TRUE,"GENERAL"}</definedName>
    <definedName name="_z5" hidden="1">{"via1",#N/A,TRUE,"general";"via2",#N/A,TRUE,"general";"via3",#N/A,TRUE,"general"}</definedName>
    <definedName name="_z6" hidden="1">{"TAB1",#N/A,TRUE,"GENERAL";"TAB2",#N/A,TRUE,"GENERAL";"TAB3",#N/A,TRUE,"GENERAL";"TAB4",#N/A,TRUE,"GENERAL";"TAB5",#N/A,TRUE,"GENERAL"}</definedName>
    <definedName name="_z7">#N/A</definedName>
    <definedName name="A">#REF!</definedName>
    <definedName name="A_impresión_IM">#REF!</definedName>
    <definedName name="A000">[11]!absc</definedName>
    <definedName name="a2a" hidden="1">{"TAB1",#N/A,TRUE,"GENERAL";"TAB2",#N/A,TRUE,"GENERAL";"TAB3",#N/A,TRUE,"GENERAL";"TAB4",#N/A,TRUE,"GENERAL";"TAB5",#N/A,TRUE,"GENERAL"}</definedName>
    <definedName name="AA">[12]!absc</definedName>
    <definedName name="AAA" localSheetId="2">ERR</definedName>
    <definedName name="AAA" localSheetId="7">[0]!ERR</definedName>
    <definedName name="AAA">#NAME?</definedName>
    <definedName name="AAA_10">NA()</definedName>
    <definedName name="AAA_3">NA()</definedName>
    <definedName name="AAA_4">NA()</definedName>
    <definedName name="AAA_5">NA()</definedName>
    <definedName name="AAA_6">NA()</definedName>
    <definedName name="AAA_7">NA()</definedName>
    <definedName name="AAA_8">NA()</definedName>
    <definedName name="AAA_9">NA()</definedName>
    <definedName name="AAAAA">#REF!</definedName>
    <definedName name="AAAAAA">#REF!</definedName>
    <definedName name="aaaaas" hidden="1">{"TAB1",#N/A,TRUE,"GENERAL";"TAB2",#N/A,TRUE,"GENERAL";"TAB3",#N/A,TRUE,"GENERAL";"TAB4",#N/A,TRUE,"GENERAL";"TAB5",#N/A,TRUE,"GENERAL"}</definedName>
    <definedName name="AAC">[1]AASHTO!$A$14:$F$17</definedName>
    <definedName name="aas" hidden="1">{"TAB1",#N/A,TRUE,"GENERAL";"TAB2",#N/A,TRUE,"GENERAL";"TAB3",#N/A,TRUE,"GENERAL";"TAB4",#N/A,TRUE,"GENERAL";"TAB5",#N/A,TRUE,"GENERAL"}</definedName>
    <definedName name="ABC">#REF!</definedName>
    <definedName name="ABG">[1]AASHTO!$A$2:$F$5</definedName>
    <definedName name="ABRIL">[13]General!#REF!</definedName>
    <definedName name="absc">[14]!absc</definedName>
    <definedName name="absc_">[15]!absc</definedName>
    <definedName name="absc_1">[15]!absc</definedName>
    <definedName name="absc1">[16]!absc</definedName>
    <definedName name="ac">[8]Dimensiones!$B$8</definedName>
    <definedName name="Acarreo">[17]General!$N$12:$N$1485</definedName>
    <definedName name="AccessDatabase" hidden="1">"C:\C-314\VOLUMENES\volfin4.mdb"</definedName>
    <definedName name="acci">#REF!</definedName>
    <definedName name="ACTAAJUSTE3" hidden="1">{"via1",#N/A,TRUE,"general";"via2",#N/A,TRUE,"general";"via3",#N/A,TRUE,"general"}</definedName>
    <definedName name="Actividades">#REF!</definedName>
    <definedName name="ad">#REF!</definedName>
    <definedName name="ADFGSDB" hidden="1">{"via1",#N/A,TRUE,"general";"via2",#N/A,TRUE,"general";"via3",#N/A,TRUE,"general"}</definedName>
    <definedName name="ADI">#REF!</definedName>
    <definedName name="adm">[3]Datos!$B$19</definedName>
    <definedName name="ADMINISTRACION">#REF!</definedName>
    <definedName name="administrador">[18]Informacion!$B$15</definedName>
    <definedName name="ADMINISTRADOR_VIAL__ARMANDO_SANCHEZ_SANCHEZ">[19]INDICMICROEMP!$A$20</definedName>
    <definedName name="ADMON">'[20]Formulario N° 4'!$F$129</definedName>
    <definedName name="adoc1">[16]!absc</definedName>
    <definedName name="ADOC125">[16]!absc</definedName>
    <definedName name="adoq">[11]!absc</definedName>
    <definedName name="ads">#REF!</definedName>
    <definedName name="ADSAD" hidden="1">{"TAB1",#N/A,TRUE,"GENERAL";"TAB2",#N/A,TRUE,"GENERAL";"TAB3",#N/A,TRUE,"GENERAL";"TAB4",#N/A,TRUE,"GENERAL";"TAB5",#N/A,TRUE,"GENERAL"}</definedName>
    <definedName name="aefa" hidden="1">{"via1",#N/A,TRUE,"general";"via2",#N/A,TRUE,"general";"via3",#N/A,TRUE,"general"}</definedName>
    <definedName name="afdsw" hidden="1">{"TAB1",#N/A,TRUE,"GENERAL";"TAB2",#N/A,TRUE,"GENERAL";"TAB3",#N/A,TRUE,"GENERAL";"TAB4",#N/A,TRUE,"GENERAL";"TAB5",#N/A,TRUE,"GENERAL"}</definedName>
    <definedName name="agdsgg" hidden="1">{"via1",#N/A,TRUE,"general";"via2",#N/A,TRUE,"general";"via3",#N/A,TRUE,"general"}</definedName>
    <definedName name="ah">#REF!</definedName>
    <definedName name="ahe">#REF!</definedName>
    <definedName name="AIU">#REF!</definedName>
    <definedName name="aj">#REF!</definedName>
    <definedName name="AjustDelAIU">#REF!</definedName>
    <definedName name="alambre14">#REF!</definedName>
    <definedName name="alambrecal14">#REF!</definedName>
    <definedName name="alc">[21]!absc</definedName>
    <definedName name="ANCLAJE">'[22]MC SF GAVIONES'!#REF!</definedName>
    <definedName name="ANE">'[23]ANEXO 7'!#REF!</definedName>
    <definedName name="anscount" hidden="1">1</definedName>
    <definedName name="Antic">[24]BASES!$B$33</definedName>
    <definedName name="ANTICIPO">[25]BASES!$B$33</definedName>
    <definedName name="AÑO">[26]PRESUPUESTO!$D$13</definedName>
    <definedName name="AÑOWUIE">'[27]Res-Accide-10'!$R$2:$R$7</definedName>
    <definedName name="ao">#REF!</definedName>
    <definedName name="APU">[28]!absc</definedName>
    <definedName name="APU_directos">#REF!</definedName>
    <definedName name="APU221.1">#REF!</definedName>
    <definedName name="APU221.2">#REF!</definedName>
    <definedName name="APU5P">[2]!absc</definedName>
    <definedName name="aq">[0]!ERR</definedName>
    <definedName name="aqaq" hidden="1">{"TAB1",#N/A,TRUE,"GENERAL";"TAB2",#N/A,TRUE,"GENERAL";"TAB3",#N/A,TRUE,"GENERAL";"TAB4",#N/A,TRUE,"GENERAL";"TAB5",#N/A,TRUE,"GENERAL"}</definedName>
    <definedName name="Area_canal">[8]Dimensiones!$B$36</definedName>
    <definedName name="_xlnm.Extract">'[29]AC2-AG96'!#REF!</definedName>
    <definedName name="_xlnm.Print_Area" localSheetId="0">'COSTOS  1A'!$B$1:$L$43</definedName>
    <definedName name="_xlnm.Print_Area" localSheetId="6">COSXXX!$B$1:$L$52</definedName>
    <definedName name="_xlnm.Print_Area" localSheetId="3">CRONOGRAMA!$A$1:$AF$27</definedName>
    <definedName name="_xlnm.Print_Area" localSheetId="2">'FM 2.27'!$A$1:$G$66</definedName>
    <definedName name="_xlnm.Print_Area" localSheetId="7">'FORMULARIO GLOBAL OFERTA ECONOM'!$A$1:$J$54</definedName>
    <definedName name="_xlnm.Print_Area" localSheetId="1">'PLAN DE CARGA '!$A$1:$AZ$31</definedName>
    <definedName name="_xlnm.Print_Area" localSheetId="4">PRESUPUESTO!$C$4:$F$34</definedName>
    <definedName name="_xlnm.Print_Area">#N/A</definedName>
    <definedName name="ARENA">[20]MATERIALES!$D$2</definedName>
    <definedName name="Arenag">#REF!</definedName>
    <definedName name="armuve">[0]!ERR</definedName>
    <definedName name="ARP">#REF!</definedName>
    <definedName name="articulos">[30]articulos!$A$2:$E$65536</definedName>
    <definedName name="ARTURO">#REF!</definedName>
    <definedName name="as">#REF!</definedName>
    <definedName name="asasdasd">#N/A</definedName>
    <definedName name="ASB">[1]AASHTO!$A$8:$F$11</definedName>
    <definedName name="ASD" hidden="1">{"via1",#N/A,TRUE,"general";"via2",#N/A,TRUE,"general";"via3",#N/A,TRUE,"general"}</definedName>
    <definedName name="ASDA" hidden="1">{"via1",#N/A,TRUE,"general";"via2",#N/A,TRUE,"general";"via3",#N/A,TRUE,"general"}</definedName>
    <definedName name="asdasd" hidden="1">{"TAB1",#N/A,TRUE,"GENERAL";"TAB2",#N/A,TRUE,"GENERAL";"TAB3",#N/A,TRUE,"GENERAL";"TAB4",#N/A,TRUE,"GENERAL";"TAB5",#N/A,TRUE,"GENERAL"}</definedName>
    <definedName name="asdf" hidden="1">{"via1",#N/A,TRUE,"general";"via2",#N/A,TRUE,"general";"via3",#N/A,TRUE,"general"}</definedName>
    <definedName name="asdfa" hidden="1">{"via1",#N/A,TRUE,"general";"via2",#N/A,TRUE,"general";"via3",#N/A,TRUE,"general"}</definedName>
    <definedName name="ASDFGHJKLÑ">[0]!ERR</definedName>
    <definedName name="asdfñk">#N/A</definedName>
    <definedName name="ASFALTO">'[31]5.2'!$D$21</definedName>
    <definedName name="asfasd" hidden="1">{"via1",#N/A,TRUE,"general";"via2",#N/A,TRUE,"general";"via3",#N/A,TRUE,"general"}</definedName>
    <definedName name="asfasdl" hidden="1">{"via1",#N/A,TRUE,"general";"via2",#N/A,TRUE,"general";"via3",#N/A,TRUE,"general"}</definedName>
    <definedName name="asff" hidden="1">{"TAB1",#N/A,TRUE,"GENERAL";"TAB2",#N/A,TRUE,"GENERAL";"TAB3",#N/A,TRUE,"GENERAL";"TAB4",#N/A,TRUE,"GENERAL";"TAB5",#N/A,TRUE,"GENERAL"}</definedName>
    <definedName name="asfghjoi" hidden="1">{"via1",#N/A,TRUE,"general";"via2",#N/A,TRUE,"general";"via3",#N/A,TRUE,"general"}</definedName>
    <definedName name="asojkdr" hidden="1">{"TAB1",#N/A,TRUE,"GENERAL";"TAB2",#N/A,TRUE,"GENERAL";"TAB3",#N/A,TRUE,"GENERAL";"TAB4",#N/A,TRUE,"GENERAL";"TAB5",#N/A,TRUE,"GENERAL"}</definedName>
    <definedName name="at">[8]Dimensiones!$D$10</definedName>
    <definedName name="au">#REF!</definedName>
    <definedName name="aur">#REF!</definedName>
    <definedName name="auto1">#REF!</definedName>
    <definedName name="auto123">#REF!</definedName>
    <definedName name="auto2">#REF!</definedName>
    <definedName name="AUTO22">#REF!</definedName>
    <definedName name="av">#REF!</definedName>
    <definedName name="AW">#REF!</definedName>
    <definedName name="ax">#REF!</definedName>
    <definedName name="Ay">#REF!</definedName>
    <definedName name="ayudante">#REF!</definedName>
    <definedName name="azaz" hidden="1">{"TAB1",#N/A,TRUE,"GENERAL";"TAB2",#N/A,TRUE,"GENERAL";"TAB3",#N/A,TRUE,"GENERAL";"TAB4",#N/A,TRUE,"GENERAL";"TAB5",#N/A,TRUE,"GENERAL"}</definedName>
    <definedName name="B" hidden="1">{"via1",#N/A,TRUE,"general";"via2",#N/A,TRUE,"general";"via3",#N/A,TRUE,"general"}</definedName>
    <definedName name="B_impresión_IM">#REF!</definedName>
    <definedName name="BANCO">#REF!</definedName>
    <definedName name="BARA">[13]General!#REF!</definedName>
    <definedName name="BASE">#REF!</definedName>
    <definedName name="base_VaR">#REF!</definedName>
    <definedName name="BASEDATOS">#REF!</definedName>
    <definedName name="_xlnm.Database">#REF!</definedName>
    <definedName name="bb">#REF!</definedName>
    <definedName name="bbbbbb" hidden="1">{"via1",#N/A,TRUE,"general";"via2",#N/A,TRUE,"general";"via3",#N/A,TRUE,"general"}</definedName>
    <definedName name="bbbbbh" hidden="1">{"TAB1",#N/A,TRUE,"GENERAL";"TAB2",#N/A,TRUE,"GENERAL";"TAB3",#N/A,TRUE,"GENERAL";"TAB4",#N/A,TRUE,"GENERAL";"TAB5",#N/A,TRUE,"GENERAL"}</definedName>
    <definedName name="bbd" hidden="1">{"TAB1",#N/A,TRUE,"GENERAL";"TAB2",#N/A,TRUE,"GENERAL";"TAB3",#N/A,TRUE,"GENERAL";"TAB4",#N/A,TRUE,"GENERAL";"TAB5",#N/A,TRUE,"GENERAL"}</definedName>
    <definedName name="BCXBDFG" hidden="1">{"TAB1",#N/A,TRUE,"GENERAL";"TAB2",#N/A,TRUE,"GENERAL";"TAB3",#N/A,TRUE,"GENERAL";"TAB4",#N/A,TRUE,"GENERAL";"TAB5",#N/A,TRUE,"GENERAL"}</definedName>
    <definedName name="BDFB" hidden="1">{"via1",#N/A,TRUE,"general";"via2",#N/A,TRUE,"general";"via3",#N/A,TRUE,"general"}</definedName>
    <definedName name="BDFGDG" hidden="1">{"TAB1",#N/A,TRUE,"GENERAL";"TAB2",#N/A,TRUE,"GENERAL";"TAB3",#N/A,TRUE,"GENERAL";"TAB4",#N/A,TRUE,"GENERAL";"TAB5",#N/A,TRUE,"GENERAL"}</definedName>
    <definedName name="be" hidden="1">{"TAB1",#N/A,TRUE,"GENERAL";"TAB2",#N/A,TRUE,"GENERAL";"TAB3",#N/A,TRUE,"GENERAL";"TAB4",#N/A,TRUE,"GENERAL";"TAB5",#N/A,TRUE,"GENERAL"}</definedName>
    <definedName name="Beg_Bal">#REF!</definedName>
    <definedName name="bfnfv" hidden="1">{"TAB1",#N/A,TRUE,"GENERAL";"TAB2",#N/A,TRUE,"GENERAL";"TAB3",#N/A,TRUE,"GENERAL";"TAB4",#N/A,TRUE,"GENERAL";"TAB5",#N/A,TRUE,"GENERAL"}</definedName>
    <definedName name="bgb" hidden="1">{"TAB1",#N/A,TRUE,"GENERAL";"TAB2",#N/A,TRUE,"GENERAL";"TAB3",#N/A,TRUE,"GENERAL";"TAB4",#N/A,TRUE,"GENERAL";"TAB5",#N/A,TRUE,"GENERAL"}</definedName>
    <definedName name="BGDGFRT" hidden="1">{"via1",#N/A,TRUE,"general";"via2",#N/A,TRUE,"general";"via3",#N/A,TRUE,"general"}</definedName>
    <definedName name="BGFBFH" hidden="1">{"via1",#N/A,TRUE,"general";"via2",#N/A,TRUE,"general";"via3",#N/A,TRUE,"general"}</definedName>
    <definedName name="bgh">#REF!</definedName>
    <definedName name="bgvfcdx" hidden="1">{"via1",#N/A,TRUE,"general";"via2",#N/A,TRUE,"general";"via3",#N/A,TRUE,"general"}</definedName>
    <definedName name="BHT">#REF!</definedName>
    <definedName name="bimestre">'[32]ESTADO RED'!$E$8</definedName>
    <definedName name="bl">#REF!</definedName>
    <definedName name="blanco">#REF!</definedName>
    <definedName name="bn">#REF!</definedName>
    <definedName name="bnm">#REF!</definedName>
    <definedName name="BOBCAT">#REF!</definedName>
    <definedName name="br" hidden="1">{"TAB1",#N/A,TRUE,"GENERAL";"TAB2",#N/A,TRUE,"GENERAL";"TAB3",#N/A,TRUE,"GENERAL";"TAB4",#N/A,TRUE,"GENERAL";"TAB5",#N/A,TRUE,"GENERAL"}</definedName>
    <definedName name="bsb" hidden="1">{"via1",#N/A,TRUE,"general";"via2",#N/A,TRUE,"general";"via3",#N/A,TRUE,"general"}</definedName>
    <definedName name="bspoi" hidden="1">{"TAB1",#N/A,TRUE,"GENERAL";"TAB2",#N/A,TRUE,"GENERAL";"TAB3",#N/A,TRUE,"GENERAL";"TAB4",#N/A,TRUE,"GENERAL";"TAB5",#N/A,TRUE,"GENERAL"}</definedName>
    <definedName name="bt" hidden="1">{"via1",#N/A,TRUE,"general";"via2",#N/A,TRUE,"general";"via3",#N/A,TRUE,"general"}</definedName>
    <definedName name="BTYJHTR" hidden="1">{"TAB1",#N/A,TRUE,"GENERAL";"TAB2",#N/A,TRUE,"GENERAL";"TAB3",#N/A,TRUE,"GENERAL";"TAB4",#N/A,TRUE,"GENERAL";"TAB5",#N/A,TRUE,"GENERAL"}</definedName>
    <definedName name="BUENO">'[33]ESTADO VÍA-CRIT.TECNICO'!#REF!&lt;2.5</definedName>
    <definedName name="BuiltIn_Print_Area">#REF!</definedName>
    <definedName name="BuiltIn_Print_Titles">#REF!</definedName>
    <definedName name="BULL">#REF!</definedName>
    <definedName name="Bulld50">#REF!</definedName>
    <definedName name="Bulld65e">#REF!</definedName>
    <definedName name="bulld65er">#REF!</definedName>
    <definedName name="Bulldozer">#REF!</definedName>
    <definedName name="bvbc" hidden="1">{"TAB1",#N/A,TRUE,"GENERAL";"TAB2",#N/A,TRUE,"GENERAL";"TAB3",#N/A,TRUE,"GENERAL";"TAB4",#N/A,TRUE,"GENERAL";"TAB5",#N/A,TRUE,"GENERAL"}</definedName>
    <definedName name="bvcb" hidden="1">{"via1",#N/A,TRUE,"general";"via2",#N/A,TRUE,"general";"via3",#N/A,TRUE,"general"}</definedName>
    <definedName name="bvn" hidden="1">{"via1",#N/A,TRUE,"general";"via2",#N/A,TRUE,"general";"via3",#N/A,TRUE,"general"}</definedName>
    <definedName name="bw">#REF!</definedName>
    <definedName name="by" hidden="1">{"via1",#N/A,TRUE,"general";"via2",#N/A,TRUE,"general";"via3",#N/A,TRUE,"general"}</definedName>
    <definedName name="C_">#REF!</definedName>
    <definedName name="CAB">#REF!</definedName>
    <definedName name="cadenero">#REF!</definedName>
    <definedName name="CANGURO">#REF!</definedName>
    <definedName name="CANT">#REF!</definedName>
    <definedName name="Cantidad">#REF!</definedName>
    <definedName name="Car">[3]Datos!$B$11</definedName>
    <definedName name="CARGADOR">[20]EQUIPO!$D$10</definedName>
    <definedName name="CARGO">#REF!</definedName>
    <definedName name="CARLOS">[34]General!$N$12:$N$1485</definedName>
    <definedName name="CARRETERA">#REF!</definedName>
    <definedName name="CARRO">#REF!</definedName>
    <definedName name="CASA">[35]General!#REF!</definedName>
    <definedName name="CASITA">[13]General!#REF!</definedName>
    <definedName name="CATD8">#REF!</definedName>
    <definedName name="CATEGORIA">#REF!</definedName>
    <definedName name="causa">#REF!</definedName>
    <definedName name="cc">#REF!</definedName>
    <definedName name="ccccc" hidden="1">{"TAB1",#N/A,TRUE,"GENERAL";"TAB2",#N/A,TRUE,"GENERAL";"TAB3",#N/A,TRUE,"GENERAL";"TAB4",#N/A,TRUE,"GENERAL";"TAB5",#N/A,TRUE,"GENERAL"}</definedName>
    <definedName name="CCCCCC">'[36]A. P. U.'!#REF!</definedName>
    <definedName name="ccto210">#REF!</definedName>
    <definedName name="cd">[37]Hoja1!$C$81</definedName>
    <definedName name="cdcdc" hidden="1">{"via1",#N/A,TRUE,"general";"via2",#N/A,TRUE,"general";"via3",#N/A,TRUE,"general"}</definedName>
    <definedName name="CDctrl">[24]CDItem!$G$8</definedName>
    <definedName name="ceerf" hidden="1">{"TAB1",#N/A,TRUE,"GENERAL";"TAB2",#N/A,TRUE,"GENERAL";"TAB3",#N/A,TRUE,"GENERAL";"TAB4",#N/A,TRUE,"GENERAL";"TAB5",#N/A,TRUE,"GENERAL"}</definedName>
    <definedName name="CEMENTO">[38]Insum!$A$3:$H$63</definedName>
    <definedName name="cesped">#REF!</definedName>
    <definedName name="CIRCUITOS">[39]Circuitos!$C$2:$C$891</definedName>
    <definedName name="clase">#REF!</definedName>
    <definedName name="CN">#REF!</definedName>
    <definedName name="co">#REF!</definedName>
    <definedName name="CODIGO">#REF!</definedName>
    <definedName name="COMPRE">#REF!</definedName>
    <definedName name="COMPRESOR">[20]EQUIPO!$D$5</definedName>
    <definedName name="COMPROBANTE_DE_PAGO">#REF!</definedName>
    <definedName name="concreto">#REF!</definedName>
    <definedName name="Concreto1_m">[8]Dimensiones!$F$36</definedName>
    <definedName name="Concreto2_m">[8]Dimensiones!$F$38</definedName>
    <definedName name="Concreto3_m">[8]Dimensiones!$F$40</definedName>
    <definedName name="Concreto4_m">[8]Dimensiones!$F$42</definedName>
    <definedName name="Concreto5_m">[8]Dimensiones!$F$44</definedName>
    <definedName name="conductor">#REF!</definedName>
    <definedName name="Consultor">#N/A</definedName>
    <definedName name="contra">#REF!</definedName>
    <definedName name="Contratante">#N/A</definedName>
    <definedName name="contratista">[3]Datos!$B$13</definedName>
    <definedName name="CONTRATO">#REF!</definedName>
    <definedName name="COPIA">[0]!ERR</definedName>
    <definedName name="copiao4">[0]!ERR</definedName>
    <definedName name="corri">[0]!ERR</definedName>
    <definedName name="COSTO_TRANSPORTE">[40]Transp.!$B$5:$E$19</definedName>
    <definedName name="COSTODIRECTO" localSheetId="0">#REF!</definedName>
    <definedName name="COSTODIRECTO" localSheetId="7">#REF!</definedName>
    <definedName name="COSTODIRECTO">#REF!</definedName>
    <definedName name="COSTOS">[41]TARIFAS!$A$1:$F$52</definedName>
    <definedName name="cp">#REF!</definedName>
    <definedName name="_xlnm.Criteria">'[29]AC2-AG96'!#REF!</definedName>
    <definedName name="Criticos">#REF!</definedName>
    <definedName name="CTA">#REF!</definedName>
    <definedName name="ctoin">[3]Datos!$B$1</definedName>
    <definedName name="cuad1">#REF!</definedName>
    <definedName name="cuad2">#REF!</definedName>
    <definedName name="cuad3">#REF!</definedName>
    <definedName name="cuad4">#REF!</definedName>
    <definedName name="CUAD5">#REF!</definedName>
    <definedName name="cuado">#REF!</definedName>
    <definedName name="CUAL" localSheetId="2">ERR</definedName>
    <definedName name="CUAL" localSheetId="7">[0]!ERR</definedName>
    <definedName name="CUAL">#NAME?</definedName>
    <definedName name="CUAL_10">NA()</definedName>
    <definedName name="CUAL_3">NA()</definedName>
    <definedName name="CUAL_4">NA()</definedName>
    <definedName name="CUAL_5">NA()</definedName>
    <definedName name="CUAL_6">NA()</definedName>
    <definedName name="CUAL_7">NA()</definedName>
    <definedName name="CUAL_8">NA()</definedName>
    <definedName name="CUAL_9">NA()</definedName>
    <definedName name="CUBS">[42]Hoja1!$A$1:$IV$65536</definedName>
    <definedName name="CUENTA">#REF!</definedName>
    <definedName name="CUNET" hidden="1">{"via1",#N/A,TRUE,"general";"via2",#N/A,TRUE,"general";"via3",#N/A,TRUE,"general"}</definedName>
    <definedName name="cv" hidden="1">{"TAB1",#N/A,TRUE,"GENERAL";"TAB2",#N/A,TRUE,"GENERAL";"TAB3",#N/A,TRUE,"GENERAL";"TAB4",#N/A,TRUE,"GENERAL";"TAB5",#N/A,TRUE,"GENERAL"}</definedName>
    <definedName name="cv_51">#REF!</definedName>
    <definedName name="cvfvd" hidden="1">{"via1",#N/A,TRUE,"general";"via2",#N/A,TRUE,"general";"via3",#N/A,TRUE,"general"}</definedName>
    <definedName name="cvn" hidden="1">{"TAB1",#N/A,TRUE,"GENERAL";"TAB2",#N/A,TRUE,"GENERAL";"TAB3",#N/A,TRUE,"GENERAL";"TAB4",#N/A,TRUE,"GENERAL";"TAB5",#N/A,TRUE,"GENERAL"}</definedName>
    <definedName name="CVXC" hidden="1">{"via1",#N/A,TRUE,"general";"via2",#N/A,TRUE,"general";"via3",#N/A,TRUE,"general"}</definedName>
    <definedName name="cx">#REF!</definedName>
    <definedName name="d" hidden="1">{"TAB1",#N/A,TRUE,"GENERAL";"TAB2",#N/A,TRUE,"GENERAL";"TAB3",#N/A,TRUE,"GENERAL";"TAB4",#N/A,TRUE,"GENERAL";"TAB5",#N/A,TRUE,"GENERAL"}</definedName>
    <definedName name="d_percápita">[43]Sanitario!$AC$9:$AD$9</definedName>
    <definedName name="dario">'[44]GPI 526'!#REF!</definedName>
    <definedName name="DASD" hidden="1">{"TAB1",#N/A,TRUE,"GENERAL";"TAB2",#N/A,TRUE,"GENERAL";"TAB3",#N/A,TRUE,"GENERAL";"TAB4",#N/A,TRUE,"GENERAL";"TAB5",#N/A,TRUE,"GENERAL"}</definedName>
    <definedName name="DAT">#REF!</definedName>
    <definedName name="Data">#REF!</definedName>
    <definedName name="Datos">#REF!</definedName>
    <definedName name="dbfdfbi" hidden="1">{"TAB1",#N/A,TRUE,"GENERAL";"TAB2",#N/A,TRUE,"GENERAL";"TAB3",#N/A,TRUE,"GENERAL";"TAB4",#N/A,TRUE,"GENERAL";"TAB5",#N/A,TRUE,"GENERAL"}</definedName>
    <definedName name="Dbgcm">#REF!</definedName>
    <definedName name="dc">#REF!</definedName>
    <definedName name="Dcacm">#REF!</definedName>
    <definedName name="DCF">#REF!</definedName>
    <definedName name="DCSDCTV" hidden="1">{"via1",#N/A,TRUE,"general";"via2",#N/A,TRUE,"general";"via3",#N/A,TRUE,"general"}</definedName>
    <definedName name="dd" localSheetId="2">ERR</definedName>
    <definedName name="DD" localSheetId="7">#REF!</definedName>
    <definedName name="dd">#NAME?</definedName>
    <definedName name="dd_10">NA()</definedName>
    <definedName name="dd_3">NA()</definedName>
    <definedName name="dd_4">NA()</definedName>
    <definedName name="dd_5">NA()</definedName>
    <definedName name="dd_6">NA()</definedName>
    <definedName name="dd_7">NA()</definedName>
    <definedName name="dd_8">NA()</definedName>
    <definedName name="dd_9">NA()</definedName>
    <definedName name="ddd" hidden="1">{"via1",#N/A,TRUE,"general";"via2",#N/A,TRUE,"general";"via3",#N/A,TRUE,"general"}</definedName>
    <definedName name="DDDD">#N/A</definedName>
    <definedName name="ddddt" hidden="1">{"via1",#N/A,TRUE,"general";"via2",#N/A,TRUE,"general";"via3",#N/A,TRUE,"general"}</definedName>
    <definedName name="ddee">#REF!</definedName>
    <definedName name="ddewdw" hidden="1">{"TAB1",#N/A,TRUE,"GENERAL";"TAB2",#N/A,TRUE,"GENERAL";"TAB3",#N/A,TRUE,"GENERAL";"TAB4",#N/A,TRUE,"GENERAL";"TAB5",#N/A,TRUE,"GENERAL"}</definedName>
    <definedName name="ddfdh" hidden="1">{"TAB1",#N/A,TRUE,"GENERAL";"TAB2",#N/A,TRUE,"GENERAL";"TAB3",#N/A,TRUE,"GENERAL";"TAB4",#N/A,TRUE,"GENERAL";"TAB5",#N/A,TRUE,"GENERAL"}</definedName>
    <definedName name="DDGSDP" hidden="1">{"TAB1",#N/A,TRUE,"GENERAL";"TAB2",#N/A,TRUE,"GENERAL";"TAB3",#N/A,TRUE,"GENERAL";"TAB4",#N/A,TRUE,"GENERAL";"TAB5",#N/A,TRUE,"GENERAL"}</definedName>
    <definedName name="deded" hidden="1">{"TAB1",#N/A,TRUE,"GENERAL";"TAB2",#N/A,TRUE,"GENERAL";"TAB3",#N/A,TRUE,"GENERAL";"TAB4",#N/A,TRUE,"GENERAL";"TAB5",#N/A,TRUE,"GENERAL"}</definedName>
    <definedName name="defd" hidden="1">{"via1",#N/A,TRUE,"general";"via2",#N/A,TRUE,"general";"via3",#N/A,TRUE,"general"}</definedName>
    <definedName name="DEFLEXION_GG">TRUNC(ABS(#REF!))</definedName>
    <definedName name="DEFLEXION_ID">IF(#REF!&lt;0,"I","D")</definedName>
    <definedName name="DEFLEXION_MM">TRUNC(60*(ABS(#REF!)-DEFLEXION_GG))</definedName>
    <definedName name="DEFLEXION_SS">ROUND(3600*(ABS(#REF!)-DEFLEXION_GG-DEFLEXION_MM/60),0)</definedName>
    <definedName name="demanto">#REF!</definedName>
    <definedName name="demanto_51">#REF!</definedName>
    <definedName name="DER">#N/A</definedName>
    <definedName name="DERRUMBES111">[45]CONT_ADI!#REF!</definedName>
    <definedName name="DEX">#REF!</definedName>
    <definedName name="df">#REF!</definedName>
    <definedName name="dfa" hidden="1">{"TAB1",#N/A,TRUE,"GENERAL";"TAB2",#N/A,TRUE,"GENERAL";"TAB3",#N/A,TRUE,"GENERAL";"TAB4",#N/A,TRUE,"GENERAL";"TAB5",#N/A,TRUE,"GENERAL"}</definedName>
    <definedName name="dfasd" hidden="1">{"TAB1",#N/A,TRUE,"GENERAL";"TAB2",#N/A,TRUE,"GENERAL";"TAB3",#N/A,TRUE,"GENERAL";"TAB4",#N/A,TRUE,"GENERAL";"TAB5",#N/A,TRUE,"GENERAL"}</definedName>
    <definedName name="DFBNJ" hidden="1">{"via1",#N/A,TRUE,"general";"via2",#N/A,TRUE,"general";"via3",#N/A,TRUE,"general"}</definedName>
    <definedName name="dfds" hidden="1">{"TAB1",#N/A,TRUE,"GENERAL";"TAB2",#N/A,TRUE,"GENERAL";"TAB3",#N/A,TRUE,"GENERAL";"TAB4",#N/A,TRUE,"GENERAL";"TAB5",#N/A,TRUE,"GENERAL"}</definedName>
    <definedName name="dfdsfi" hidden="1">{"via1",#N/A,TRUE,"general";"via2",#N/A,TRUE,"general";"via3",#N/A,TRUE,"general"}</definedName>
    <definedName name="dffffe" hidden="1">{"TAB1",#N/A,TRUE,"GENERAL";"TAB2",#N/A,TRUE,"GENERAL";"TAB3",#N/A,TRUE,"GENERAL";"TAB4",#N/A,TRUE,"GENERAL";"TAB5",#N/A,TRUE,"GENERAL"}</definedName>
    <definedName name="DFG" hidden="1">{"via1",#N/A,TRUE,"general";"via2",#N/A,TRUE,"general";"via3",#N/A,TRUE,"general"}</definedName>
    <definedName name="DFGBHJ" hidden="1">{"via1",#N/A,TRUE,"general";"via2",#N/A,TRUE,"general";"via3",#N/A,TRUE,"general"}</definedName>
    <definedName name="DFGDFG" hidden="1">{"via1",#N/A,TRUE,"general";"via2",#N/A,TRUE,"general";"via3",#N/A,TRUE,"general"}</definedName>
    <definedName name="DFGDYYB" hidden="1">{"TAB1",#N/A,TRUE,"GENERAL";"TAB2",#N/A,TRUE,"GENERAL";"TAB3",#N/A,TRUE,"GENERAL";"TAB4",#N/A,TRUE,"GENERAL";"TAB5",#N/A,TRUE,"GENERAL"}</definedName>
    <definedName name="dfgf" hidden="1">{"via1",#N/A,TRUE,"general";"via2",#N/A,TRUE,"general";"via3",#N/A,TRUE,"general"}</definedName>
    <definedName name="DFGFBOP" hidden="1">{"TAB1",#N/A,TRUE,"GENERAL";"TAB2",#N/A,TRUE,"GENERAL";"TAB3",#N/A,TRUE,"GENERAL";"TAB4",#N/A,TRUE,"GENERAL";"TAB5",#N/A,TRUE,"GENERAL"}</definedName>
    <definedName name="DFGFDG" hidden="1">{"TAB1",#N/A,TRUE,"GENERAL";"TAB2",#N/A,TRUE,"GENERAL";"TAB3",#N/A,TRUE,"GENERAL";"TAB4",#N/A,TRUE,"GENERAL";"TAB5",#N/A,TRUE,"GENERAL"}</definedName>
    <definedName name="DFGV" hidden="1">{"TAB1",#N/A,TRUE,"GENERAL";"TAB2",#N/A,TRUE,"GENERAL";"TAB3",#N/A,TRUE,"GENERAL";"TAB4",#N/A,TRUE,"GENERAL";"TAB5",#N/A,TRUE,"GENERAL"}</definedName>
    <definedName name="dfgypuj" hidden="1">{"TAB1",#N/A,TRUE,"GENERAL";"TAB2",#N/A,TRUE,"GENERAL";"TAB3",#N/A,TRUE,"GENERAL";"TAB4",#N/A,TRUE,"GENERAL";"TAB5",#N/A,TRUE,"GENERAL"}</definedName>
    <definedName name="dfh" hidden="1">{"TAB1",#N/A,TRUE,"GENERAL";"TAB2",#N/A,TRUE,"GENERAL";"TAB3",#N/A,TRUE,"GENERAL";"TAB4",#N/A,TRUE,"GENERAL";"TAB5",#N/A,TRUE,"GENERAL"}</definedName>
    <definedName name="dfhdr" hidden="1">{"via1",#N/A,TRUE,"general";"via2",#N/A,TRUE,"general";"via3",#N/A,TRUE,"general"}</definedName>
    <definedName name="dfhgh" hidden="1">{"via1",#N/A,TRUE,"general";"via2",#N/A,TRUE,"general";"via3",#N/A,TRUE,"general"}</definedName>
    <definedName name="dfj" hidden="1">{"via1",#N/A,TRUE,"general";"via2",#N/A,TRUE,"general";"via3",#N/A,TRUE,"general"}</definedName>
    <definedName name="DFRFRF" hidden="1">{"via1",#N/A,TRUE,"general";"via2",#N/A,TRUE,"general";"via3",#N/A,TRUE,"general"}</definedName>
    <definedName name="DFVUI" hidden="1">{"via1",#N/A,TRUE,"general";"via2",#N/A,TRUE,"general";"via3",#N/A,TRUE,"general"}</definedName>
    <definedName name="dg" hidden="1">{"via1",#N/A,TRUE,"general";"via2",#N/A,TRUE,"general";"via3",#N/A,TRUE,"general"}</definedName>
    <definedName name="dgdgr" hidden="1">{"via1",#N/A,TRUE,"general";"via2",#N/A,TRUE,"general";"via3",#N/A,TRUE,"general"}</definedName>
    <definedName name="dgfd" hidden="1">{"TAB1",#N/A,TRUE,"GENERAL";"TAB2",#N/A,TRUE,"GENERAL";"TAB3",#N/A,TRUE,"GENERAL";"TAB4",#N/A,TRUE,"GENERAL";"TAB5",#N/A,TRUE,"GENERAL"}</definedName>
    <definedName name="DGFDFVSDF" hidden="1">{"via1",#N/A,TRUE,"general";"via2",#N/A,TRUE,"general";"via3",#N/A,TRUE,"general"}</definedName>
    <definedName name="dgfdg" hidden="1">{"via1",#N/A,TRUE,"general";"via2",#N/A,TRUE,"general";"via3",#N/A,TRUE,"general"}</definedName>
    <definedName name="DGFG" hidden="1">{"via1",#N/A,TRUE,"general";"via2",#N/A,TRUE,"general";"via3",#N/A,TRUE,"general"}</definedName>
    <definedName name="dgfsado" hidden="1">{"TAB1",#N/A,TRUE,"GENERAL";"TAB2",#N/A,TRUE,"GENERAL";"TAB3",#N/A,TRUE,"GENERAL";"TAB4",#N/A,TRUE,"GENERAL";"TAB5",#N/A,TRUE,"GENERAL"}</definedName>
    <definedName name="dgrdeb" hidden="1">{"TAB1",#N/A,TRUE,"GENERAL";"TAB2",#N/A,TRUE,"GENERAL";"TAB3",#N/A,TRUE,"GENERAL";"TAB4",#N/A,TRUE,"GENERAL";"TAB5",#N/A,TRUE,"GENERAL"}</definedName>
    <definedName name="dgreg" hidden="1">{"via1",#N/A,TRUE,"general";"via2",#N/A,TRUE,"general";"via3",#N/A,TRUE,"general"}</definedName>
    <definedName name="dgsdggh">#REF!</definedName>
    <definedName name="DH" hidden="1">{"via1",#N/A,TRUE,"general";"via2",#N/A,TRUE,"general";"via3",#N/A,TRUE,"general"}</definedName>
    <definedName name="dhdth" hidden="1">{"TAB1",#N/A,TRUE,"GENERAL";"TAB2",#N/A,TRUE,"GENERAL";"TAB3",#N/A,TRUE,"GENERAL";"TAB4",#N/A,TRUE,"GENERAL";"TAB5",#N/A,TRUE,"GENERAL"}</definedName>
    <definedName name="dhgh" hidden="1">{"via1",#N/A,TRUE,"general";"via2",#N/A,TRUE,"general";"via3",#N/A,TRUE,"general"}</definedName>
    <definedName name="di">#REF!</definedName>
    <definedName name="DIA">[26]PRESUPUESTO!$B$13</definedName>
    <definedName name="diego">#REF!</definedName>
    <definedName name="diego1">#REF!</definedName>
    <definedName name="DistanciasPRS7801">[46]Hoja1!$K$3:$L$55</definedName>
    <definedName name="DistanciasPRS9003">[46]Hoja1!$A$3:$B$52</definedName>
    <definedName name="DistanciasPRS9004">[46]Hoja1!$F$3:$G$33</definedName>
    <definedName name="dj">#REF!</definedName>
    <definedName name="djdytj" hidden="1">{"TAB1",#N/A,TRUE,"GENERAL";"TAB2",#N/A,TRUE,"GENERAL";"TAB3",#N/A,TRUE,"GENERAL";"TAB4",#N/A,TRUE,"GENERAL";"TAB5",#N/A,TRUE,"GENERAL"}</definedName>
    <definedName name="dl">#REF!</definedName>
    <definedName name="dm">#REF!</definedName>
    <definedName name="do">#REF!</definedName>
    <definedName name="DOR">#REF!</definedName>
    <definedName name="Dp">[43]Sanitario!$AC$8:$AD$8</definedName>
    <definedName name="drf">#REF!</definedName>
    <definedName name="dry" hidden="1">{"via1",#N/A,TRUE,"general";"via2",#N/A,TRUE,"general";"via3",#N/A,TRUE,"general"}</definedName>
    <definedName name="DSA">#REF!</definedName>
    <definedName name="DSAD" hidden="1">{"via1",#N/A,TRUE,"general";"via2",#N/A,TRUE,"general";"via3",#N/A,TRUE,"general"}</definedName>
    <definedName name="dsadfp" hidden="1">{"TAB1",#N/A,TRUE,"GENERAL";"TAB2",#N/A,TRUE,"GENERAL";"TAB3",#N/A,TRUE,"GENERAL";"TAB4",#N/A,TRUE,"GENERAL";"TAB5",#N/A,TRUE,"GENERAL"}</definedName>
    <definedName name="Dsbcm">#REF!</definedName>
    <definedName name="DSD" hidden="1">{"via1",#N/A,TRUE,"general";"via2",#N/A,TRUE,"general";"via3",#N/A,TRUE,"general"}</definedName>
    <definedName name="dsdads4" hidden="1">{"TAB1",#N/A,TRUE,"GENERAL";"TAB2",#N/A,TRUE,"GENERAL";"TAB3",#N/A,TRUE,"GENERAL";"TAB4",#N/A,TRUE,"GENERAL";"TAB5",#N/A,TRUE,"GENERAL"}</definedName>
    <definedName name="DSF" hidden="1">{"via1",#N/A,TRUE,"general";"via2",#N/A,TRUE,"general";"via3",#N/A,TRUE,"general"}</definedName>
    <definedName name="DSFCVTY" hidden="1">{"TAB1",#N/A,TRUE,"GENERAL";"TAB2",#N/A,TRUE,"GENERAL";"TAB3",#N/A,TRUE,"GENERAL";"TAB4",#N/A,TRUE,"GENERAL";"TAB5",#N/A,TRUE,"GENERAL"}</definedName>
    <definedName name="dsfg" hidden="1">{"via1",#N/A,TRUE,"general";"via2",#N/A,TRUE,"general";"via3",#N/A,TRUE,"general"}</definedName>
    <definedName name="dsfhgfdh" hidden="1">{"TAB1",#N/A,TRUE,"GENERAL";"TAB2",#N/A,TRUE,"GENERAL";"TAB3",#N/A,TRUE,"GENERAL";"TAB4",#N/A,TRUE,"GENERAL";"TAB5",#N/A,TRUE,"GENERAL"}</definedName>
    <definedName name="dsfsdf" hidden="1">{"via1",#N/A,TRUE,"general";"via2",#N/A,TRUE,"general";"via3",#N/A,TRUE,"general"}</definedName>
    <definedName name="DSFSDFCXV" hidden="1">{"TAB1",#N/A,TRUE,"GENERAL";"TAB2",#N/A,TRUE,"GENERAL";"TAB3",#N/A,TRUE,"GENERAL";"TAB4",#N/A,TRUE,"GENERAL";"TAB5",#N/A,TRUE,"GENERAL"}</definedName>
    <definedName name="dsfsvm" hidden="1">{"TAB1",#N/A,TRUE,"GENERAL";"TAB2",#N/A,TRUE,"GENERAL";"TAB3",#N/A,TRUE,"GENERAL";"TAB4",#N/A,TRUE,"GENERAL";"TAB5",#N/A,TRUE,"GENERAL"}</definedName>
    <definedName name="dsftbv" hidden="1">{"via1",#N/A,TRUE,"general";"via2",#N/A,TRUE,"general";"via3",#N/A,TRUE,"general"}</definedName>
    <definedName name="dt">#REF!</definedName>
    <definedName name="dtrhj" hidden="1">{"via1",#N/A,TRUE,"general";"via2",#N/A,TRUE,"general";"via3",#N/A,TRUE,"general"}</definedName>
    <definedName name="DTS">#REF!</definedName>
    <definedName name="Dv">[43]Sanitario!$AC$7:$AD$7</definedName>
    <definedName name="dxfgg" hidden="1">{"via1",#N/A,TRUE,"general";"via2",#N/A,TRUE,"general";"via3",#N/A,TRUE,"general"}</definedName>
    <definedName name="E_03">#REF!</definedName>
    <definedName name="e3e33" hidden="1">{"via1",#N/A,TRUE,"general";"via2",#N/A,TRUE,"general";"via3",#N/A,TRUE,"general"}</definedName>
    <definedName name="ec">[8]Dimensiones!$B$11</definedName>
    <definedName name="EDEDWSWQA" hidden="1">{"TAB1",#N/A,TRUE,"GENERAL";"TAB2",#N/A,TRUE,"GENERAL";"TAB3",#N/A,TRUE,"GENERAL";"TAB4",#N/A,TRUE,"GENERAL";"TAB5",#N/A,TRUE,"GENERAL"}</definedName>
    <definedName name="edgfhmn" hidden="1">{"via1",#N/A,TRUE,"general";"via2",#N/A,TRUE,"general";"via3",#N/A,TRUE,"general"}</definedName>
    <definedName name="ee">#REF!</definedName>
    <definedName name="eee">#REF!</definedName>
    <definedName name="eeedfr" hidden="1">{"TAB1",#N/A,TRUE,"GENERAL";"TAB2",#N/A,TRUE,"GENERAL";"TAB3",#N/A,TRUE,"GENERAL";"TAB4",#N/A,TRUE,"GENERAL";"TAB5",#N/A,TRUE,"GENERAL"}</definedName>
    <definedName name="EEEEEE">Scheduled_Payment+Extra_Payment</definedName>
    <definedName name="eeeeer" hidden="1">{"TAB1",#N/A,TRUE,"GENERAL";"TAB2",#N/A,TRUE,"GENERAL";"TAB3",#N/A,TRUE,"GENERAL";"TAB4",#N/A,TRUE,"GENERAL";"TAB5",#N/A,TRUE,"GENERAL"}</definedName>
    <definedName name="eeerfd" hidden="1">{"via1",#N/A,TRUE,"general";"via2",#N/A,TRUE,"general";"via3",#N/A,TRUE,"general"}</definedName>
    <definedName name="ef">#REF!</definedName>
    <definedName name="efef" hidden="1">{"TAB1",#N/A,TRUE,"GENERAL";"TAB2",#N/A,TRUE,"GENERAL";"TAB3",#N/A,TRUE,"GENERAL";"TAB4",#N/A,TRUE,"GENERAL";"TAB5",#N/A,TRUE,"GENERAL"}</definedName>
    <definedName name="efer" hidden="1">{"via1",#N/A,TRUE,"general";"via2",#N/A,TRUE,"general";"via3",#N/A,TRUE,"general"}</definedName>
    <definedName name="egeg" hidden="1">{"TAB1",#N/A,TRUE,"GENERAL";"TAB2",#N/A,TRUE,"GENERAL";"TAB3",#N/A,TRUE,"GENERAL";"TAB4",#N/A,TRUE,"GENERAL";"TAB5",#N/A,TRUE,"GENERAL"}</definedName>
    <definedName name="egtrgthrt" hidden="1">{"TAB1",#N/A,TRUE,"GENERAL";"TAB2",#N/A,TRUE,"GENERAL";"TAB3",#N/A,TRUE,"GENERAL";"TAB4",#N/A,TRUE,"GENERAL";"TAB5",#N/A,TRUE,"GENERAL"}</definedName>
    <definedName name="EJEC">[26]PRESUPUESTO!$E$7</definedName>
    <definedName name="el">#REF!</definedName>
    <definedName name="emanto">#REF!</definedName>
    <definedName name="emanto_51">#REF!</definedName>
    <definedName name="eme">[0]!ERR</definedName>
    <definedName name="EMPRESA">#REF!</definedName>
    <definedName name="End_Bal">#REF!</definedName>
    <definedName name="ENERO">[47]General!#REF!</definedName>
    <definedName name="ENEROA">[48]General!#REF!</definedName>
    <definedName name="ENTRADASP">#REF!</definedName>
    <definedName name="EPS">#REF!</definedName>
    <definedName name="EQUI">[49]EQUIPOS!$1:$1048576</definedName>
    <definedName name="EQUIPO">#REF!</definedName>
    <definedName name="Equipos">#REF!</definedName>
    <definedName name="eqw" hidden="1">{"via1",#N/A,TRUE,"general";"via2",#N/A,TRUE,"general";"via3",#N/A,TRUE,"general"}</definedName>
    <definedName name="er">#REF!</definedName>
    <definedName name="erg" hidden="1">{"TAB1",#N/A,TRUE,"GENERAL";"TAB2",#N/A,TRUE,"GENERAL";"TAB3",#N/A,TRUE,"GENERAL";"TAB4",#N/A,TRUE,"GENERAL";"TAB5",#N/A,TRUE,"GENERAL"}</definedName>
    <definedName name="erger" hidden="1">{"via1",#N/A,TRUE,"general";"via2",#N/A,TRUE,"general";"via3",#N/A,TRUE,"general"}</definedName>
    <definedName name="ergerg" hidden="1">{"via1",#N/A,TRUE,"general";"via2",#N/A,TRUE,"general";"via3",#N/A,TRUE,"general"}</definedName>
    <definedName name="ergfegr" hidden="1">{"via1",#N/A,TRUE,"general";"via2",#N/A,TRUE,"general";"via3",#N/A,TRUE,"general"}</definedName>
    <definedName name="ergge" hidden="1">{"TAB1",#N/A,TRUE,"GENERAL";"TAB2",#N/A,TRUE,"GENERAL";"TAB3",#N/A,TRUE,"GENERAL";"TAB4",#N/A,TRUE,"GENERAL";"TAB5",#N/A,TRUE,"GENERAL"}</definedName>
    <definedName name="erggewg" hidden="1">{"via1",#N/A,TRUE,"general";"via2",#N/A,TRUE,"general";"via3",#N/A,TRUE,"general"}</definedName>
    <definedName name="ergreg" hidden="1">{"TAB1",#N/A,TRUE,"GENERAL";"TAB2",#N/A,TRUE,"GENERAL";"TAB3",#N/A,TRUE,"GENERAL";"TAB4",#N/A,TRUE,"GENERAL";"TAB5",#N/A,TRUE,"GENERAL"}</definedName>
    <definedName name="ergregerg" hidden="1">{"via1",#N/A,TRUE,"general";"via2",#N/A,TRUE,"general";"via3",#N/A,TRUE,"general"}</definedName>
    <definedName name="ergrg" hidden="1">{"TAB1",#N/A,TRUE,"GENERAL";"TAB2",#N/A,TRUE,"GENERAL";"TAB3",#N/A,TRUE,"GENERAL";"TAB4",#N/A,TRUE,"GENERAL";"TAB5",#N/A,TRUE,"GENERAL"}</definedName>
    <definedName name="ergweg" hidden="1">{"TAB1",#N/A,TRUE,"GENERAL";"TAB2",#N/A,TRUE,"GENERAL";"TAB3",#N/A,TRUE,"GENERAL";"TAB4",#N/A,TRUE,"GENERAL";"TAB5",#N/A,TRUE,"GENERAL"}</definedName>
    <definedName name="ergwreg" hidden="1">{"via1",#N/A,TRUE,"general";"via2",#N/A,TRUE,"general";"via3",#N/A,TRUE,"general"}</definedName>
    <definedName name="erheyh" hidden="1">{"TAB1",#N/A,TRUE,"GENERAL";"TAB2",#N/A,TRUE,"GENERAL";"TAB3",#N/A,TRUE,"GENERAL";"TAB4",#N/A,TRUE,"GENERAL";"TAB5",#N/A,TRUE,"GENERAL"}</definedName>
    <definedName name="ERR">{"TAB1",#N/A,TRUE,"GENERAL";"TAB2",#N/A,TRUE,"GENERAL";"TAB3",#N/A,TRUE,"GENERAL";"TAB4",#N/A,TRUE,"GENERAL";"TAB5",#N/A,TRUE,"GENERAL"}</definedName>
    <definedName name="ERROR">#REF!</definedName>
    <definedName name="ERROR1">#REF!</definedName>
    <definedName name="ERROR2">#REF!</definedName>
    <definedName name="ERROR3">[50]TARIF2002!#REF!</definedName>
    <definedName name="ERROR5">[50]TARIF2002!#REF!</definedName>
    <definedName name="ert" hidden="1">{"via1",#N/A,TRUE,"general";"via2",#N/A,TRUE,"general";"via3",#N/A,TRUE,"general"}</definedName>
    <definedName name="erte" hidden="1">{"via1",#N/A,TRUE,"general";"via2",#N/A,TRUE,"general";"via3",#N/A,TRUE,"general"}</definedName>
    <definedName name="erter" hidden="1">{"TAB1",#N/A,TRUE,"GENERAL";"TAB2",#N/A,TRUE,"GENERAL";"TAB3",#N/A,TRUE,"GENERAL";"TAB4",#N/A,TRUE,"GENERAL";"TAB5",#N/A,TRUE,"GENERAL"}</definedName>
    <definedName name="ertert" hidden="1">{"via1",#N/A,TRUE,"general";"via2",#N/A,TRUE,"general";"via3",#N/A,TRUE,"general"}</definedName>
    <definedName name="ertgyhik" hidden="1">{"TAB1",#N/A,TRUE,"GENERAL";"TAB2",#N/A,TRUE,"GENERAL";"TAB3",#N/A,TRUE,"GENERAL";"TAB4",#N/A,TRUE,"GENERAL";"TAB5",#N/A,TRUE,"GENERAL"}</definedName>
    <definedName name="ertreb" hidden="1">{"via1",#N/A,TRUE,"general";"via2",#N/A,TRUE,"general";"via3",#N/A,TRUE,"general"}</definedName>
    <definedName name="ertret" hidden="1">{"TAB1",#N/A,TRUE,"GENERAL";"TAB2",#N/A,TRUE,"GENERAL";"TAB3",#N/A,TRUE,"GENERAL";"TAB4",#N/A,TRUE,"GENERAL";"TAB5",#N/A,TRUE,"GENERAL"}</definedName>
    <definedName name="erttret" hidden="1">{"via1",#N/A,TRUE,"general";"via2",#N/A,TRUE,"general";"via3",#N/A,TRUE,"general"}</definedName>
    <definedName name="ertuiy" hidden="1">{"via1",#N/A,TRUE,"general";"via2",#N/A,TRUE,"general";"via3",#N/A,TRUE,"general"}</definedName>
    <definedName name="ertwert" hidden="1">{"TAB1",#N/A,TRUE,"GENERAL";"TAB2",#N/A,TRUE,"GENERAL";"TAB3",#N/A,TRUE,"GENERAL";"TAB4",#N/A,TRUE,"GENERAL";"TAB5",#N/A,TRUE,"GENERAL"}</definedName>
    <definedName name="eru" hidden="1">{"TAB1",#N/A,TRUE,"GENERAL";"TAB2",#N/A,TRUE,"GENERAL";"TAB3",#N/A,TRUE,"GENERAL";"TAB4",#N/A,TRUE,"GENERAL";"TAB5",#N/A,TRUE,"GENERAL"}</definedName>
    <definedName name="ERV" hidden="1">{"via1",#N/A,TRUE,"general";"via2",#N/A,TRUE,"general";"via3",#N/A,TRUE,"general"}</definedName>
    <definedName name="erware" hidden="1">{"via1",#N/A,TRUE,"general";"via2",#N/A,TRUE,"general";"via3",#N/A,TRUE,"general"}</definedName>
    <definedName name="ERWER" hidden="1">{"via1",#N/A,TRUE,"general";"via2",#N/A,TRUE,"general";"via3",#N/A,TRUE,"general"}</definedName>
    <definedName name="erwertd" hidden="1">{"TAB1",#N/A,TRUE,"GENERAL";"TAB2",#N/A,TRUE,"GENERAL";"TAB3",#N/A,TRUE,"GENERAL";"TAB4",#N/A,TRUE,"GENERAL";"TAB5",#N/A,TRUE,"GENERAL"}</definedName>
    <definedName name="erwr" hidden="1">{"TAB1",#N/A,TRUE,"GENERAL";"TAB2",#N/A,TRUE,"GENERAL";"TAB3",#N/A,TRUE,"GENERAL";"TAB4",#N/A,TRUE,"GENERAL";"TAB5",#N/A,TRUE,"GENERAL"}</definedName>
    <definedName name="ERWRL" hidden="1">{"via1",#N/A,TRUE,"general";"via2",#N/A,TRUE,"general";"via3",#N/A,TRUE,"general"}</definedName>
    <definedName name="ery" hidden="1">{"via1",#N/A,TRUE,"general";"via2",#N/A,TRUE,"general";"via3",#N/A,TRUE,"general"}</definedName>
    <definedName name="eryhd" hidden="1">{"via1",#N/A,TRUE,"general";"via2",#N/A,TRUE,"general";"via3",#N/A,TRUE,"general"}</definedName>
    <definedName name="eryhdf" hidden="1">{"TAB1",#N/A,TRUE,"GENERAL";"TAB2",#N/A,TRUE,"GENERAL";"TAB3",#N/A,TRUE,"GENERAL";"TAB4",#N/A,TRUE,"GENERAL";"TAB5",#N/A,TRUE,"GENERAL"}</definedName>
    <definedName name="eryhk" hidden="1">{"TAB1",#N/A,TRUE,"GENERAL";"TAB2",#N/A,TRUE,"GENERAL";"TAB3",#N/A,TRUE,"GENERAL";"TAB4",#N/A,TRUE,"GENERAL";"TAB5",#N/A,TRUE,"GENERAL"}</definedName>
    <definedName name="eryhrf" hidden="1">{"TAB1",#N/A,TRUE,"GENERAL";"TAB2",#N/A,TRUE,"GENERAL";"TAB3",#N/A,TRUE,"GENERAL";"TAB4",#N/A,TRUE,"GENERAL";"TAB5",#N/A,TRUE,"GENERAL"}</definedName>
    <definedName name="eryre" hidden="1">{"TAB1",#N/A,TRUE,"GENERAL";"TAB2",#N/A,TRUE,"GENERAL";"TAB3",#N/A,TRUE,"GENERAL";"TAB4",#N/A,TRUE,"GENERAL";"TAB5",#N/A,TRUE,"GENERAL"}</definedName>
    <definedName name="erytd" hidden="1">{"via1",#N/A,TRUE,"general";"via2",#N/A,TRUE,"general";"via3",#N/A,TRUE,"general"}</definedName>
    <definedName name="eryty" hidden="1">{"via1",#N/A,TRUE,"general";"via2",#N/A,TRUE,"general";"via3",#N/A,TRUE,"general"}</definedName>
    <definedName name="eryy" hidden="1">{"via1",#N/A,TRUE,"general";"via2",#N/A,TRUE,"general";"via3",#N/A,TRUE,"general"}</definedName>
    <definedName name="ES" localSheetId="2">ERR</definedName>
    <definedName name="ES" localSheetId="7">[0]!ERR</definedName>
    <definedName name="ES">#NAME?</definedName>
    <definedName name="ES_10" localSheetId="2">#NAME?</definedName>
    <definedName name="ES_10">#N/A</definedName>
    <definedName name="ES_3" localSheetId="2">#NAME?</definedName>
    <definedName name="ES_3">#N/A</definedName>
    <definedName name="ES_4" localSheetId="2">#NAME?</definedName>
    <definedName name="ES_4">#N/A</definedName>
    <definedName name="ES_5" localSheetId="2">#NAME?</definedName>
    <definedName name="ES_5">#N/A</definedName>
    <definedName name="ES_6" localSheetId="2">#NAME?</definedName>
    <definedName name="ES_6">#N/A</definedName>
    <definedName name="ES_7" localSheetId="2">#NAME?</definedName>
    <definedName name="ES_7">#N/A</definedName>
    <definedName name="ES_8" localSheetId="2">#NAME?</definedName>
    <definedName name="ES_8">#N/A</definedName>
    <definedName name="ES_9" localSheetId="2">#N/A</definedName>
    <definedName name="ES_9">NA()</definedName>
    <definedName name="ESP220.1">'[51]220.1'!$H$52</definedName>
    <definedName name="ESP320.1">'[52]320.1'!$H$52</definedName>
    <definedName name="ESP330.1">'[51]330.1'!$H$52</definedName>
    <definedName name="ESP330.2">'[52]330.2'!$H$52</definedName>
    <definedName name="ESP640.1.2">'[51]640.1.2'!$H$50</definedName>
    <definedName name="ESP673.1">'[51]673.1'!$H$49</definedName>
    <definedName name="ESP673.2">'[51]673.2'!$H$53</definedName>
    <definedName name="ESP700.1">'[52]700.1'!$H$52</definedName>
    <definedName name="ESPECIFICACION">#REF!</definedName>
    <definedName name="Especificación">#REF!</definedName>
    <definedName name="et">[8]Dimensiones!$D$11</definedName>
    <definedName name="etertgg" hidden="1">{"via1",#N/A,TRUE,"general";"via2",#N/A,TRUE,"general";"via3",#N/A,TRUE,"general"}</definedName>
    <definedName name="etewt" hidden="1">{"TAB1",#N/A,TRUE,"GENERAL";"TAB2",#N/A,TRUE,"GENERAL";"TAB3",#N/A,TRUE,"GENERAL";"TAB4",#N/A,TRUE,"GENERAL";"TAB5",#N/A,TRUE,"GENERAL"}</definedName>
    <definedName name="ETOPOGRAFIA">#REF!</definedName>
    <definedName name="etu" hidden="1">{"via1",#N/A,TRUE,"general";"via2",#N/A,TRUE,"general";"via3",#N/A,TRUE,"general"}</definedName>
    <definedName name="etueh" hidden="1">{"via1",#N/A,TRUE,"general";"via2",#N/A,TRUE,"general";"via3",#N/A,TRUE,"general"}</definedName>
    <definedName name="etyty" hidden="1">{"via1",#N/A,TRUE,"general";"via2",#N/A,TRUE,"general";"via3",#N/A,TRUE,"general"}</definedName>
    <definedName name="etyu" hidden="1">{"TAB1",#N/A,TRUE,"GENERAL";"TAB2",#N/A,TRUE,"GENERAL";"TAB3",#N/A,TRUE,"GENERAL";"TAB4",#N/A,TRUE,"GENERAL";"TAB5",#N/A,TRUE,"GENERAL"}</definedName>
    <definedName name="eu" hidden="1">{"via1",#N/A,TRUE,"general";"via2",#N/A,TRUE,"general";"via3",#N/A,TRUE,"general"}</definedName>
    <definedName name="eut" hidden="1">{"via1",#N/A,TRUE,"general";"via2",#N/A,TRUE,"general";"via3",#N/A,TRUE,"general"}</definedName>
    <definedName name="euyt" hidden="1">{"TAB1",#N/A,TRUE,"GENERAL";"TAB2",#N/A,TRUE,"GENERAL";"TAB3",#N/A,TRUE,"GENERAL";"TAB4",#N/A,TRUE,"GENERAL";"TAB5",#N/A,TRUE,"GENERAL"}</definedName>
    <definedName name="ewegt" hidden="1">{"TAB1",#N/A,TRUE,"GENERAL";"TAB2",#N/A,TRUE,"GENERAL";"TAB3",#N/A,TRUE,"GENERAL";"TAB4",#N/A,TRUE,"GENERAL";"TAB5",#N/A,TRUE,"GENERAL"}</definedName>
    <definedName name="ewfewfg" hidden="1">{"TAB1",#N/A,TRUE,"GENERAL";"TAB2",#N/A,TRUE,"GENERAL";"TAB3",#N/A,TRUE,"GENERAL";"TAB4",#N/A,TRUE,"GENERAL";"TAB5",#N/A,TRUE,"GENERAL"}</definedName>
    <definedName name="ewre" hidden="1">{"TAB1",#N/A,TRUE,"GENERAL";"TAB2",#N/A,TRUE,"GENERAL";"TAB3",#N/A,TRUE,"GENERAL";"TAB4",#N/A,TRUE,"GENERAL";"TAB5",#N/A,TRUE,"GENERAL"}</definedName>
    <definedName name="ewrewf" hidden="1">{"TAB1",#N/A,TRUE,"GENERAL";"TAB2",#N/A,TRUE,"GENERAL";"TAB3",#N/A,TRUE,"GENERAL";"TAB4",#N/A,TRUE,"GENERAL";"TAB5",#N/A,TRUE,"GENERAL"}</definedName>
    <definedName name="ewrr" hidden="1">{"TAB1",#N/A,TRUE,"GENERAL";"TAB2",#N/A,TRUE,"GENERAL";"TAB3",#N/A,TRUE,"GENERAL";"TAB4",#N/A,TRUE,"GENERAL";"TAB5",#N/A,TRUE,"GENERAL"}</definedName>
    <definedName name="ewrt" hidden="1">{"TAB1",#N/A,TRUE,"GENERAL";"TAB2",#N/A,TRUE,"GENERAL";"TAB3",#N/A,TRUE,"GENERAL";"TAB4",#N/A,TRUE,"GENERAL";"TAB5",#N/A,TRUE,"GENERAL"}</definedName>
    <definedName name="ewrwer" hidden="1">{"TAB1",#N/A,TRUE,"GENERAL";"TAB2",#N/A,TRUE,"GENERAL";"TAB3",#N/A,TRUE,"GENERAL";"TAB4",#N/A,TRUE,"GENERAL";"TAB5",#N/A,TRUE,"GENERAL"}</definedName>
    <definedName name="EXC">#REF!</definedName>
    <definedName name="exCEL">#REF!</definedName>
    <definedName name="exCEL_51">#REF!</definedName>
    <definedName name="Excel_BuiltIn_Print_Area_3">#REF!</definedName>
    <definedName name="Excel_BuiltIn_Print_Area_3_51">#REF!</definedName>
    <definedName name="Excel_BuiltIn_Print_Area_3_X">#REF!</definedName>
    <definedName name="Excel_BuiltIn_Print_Area_3_X_51">#REF!</definedName>
    <definedName name="Excel_BuiltIn_Print_Titles_10">[44]SKJ452!#REF!</definedName>
    <definedName name="Excel_BuiltIn_Print_Titles_10_51">#REF!</definedName>
    <definedName name="Excel_BuiltIn_Print_Titles_11">[44]ITA878!#REF!</definedName>
    <definedName name="Excel_BuiltIn_Print_Titles_11_51">#REF!</definedName>
    <definedName name="Excel_BuiltIn_Print_Titles_12">'[44]AEA-944'!#REF!</definedName>
    <definedName name="Excel_BuiltIn_Print_Titles_12_51">#REF!</definedName>
    <definedName name="Excel_BuiltIn_Print_Titles_13">'[44]DUB-823'!#REF!</definedName>
    <definedName name="Excel_BuiltIn_Print_Titles_13_51">#REF!</definedName>
    <definedName name="Excel_BuiltIn_Print_Titles_14">'[44]GPI 526'!#REF!</definedName>
    <definedName name="Excel_BuiltIn_Print_Titles_14_51">#REF!</definedName>
    <definedName name="Excel_BuiltIn_Print_Titles_15">#REF!</definedName>
    <definedName name="Excel_BuiltIn_Print_Titles_15_51">#REF!</definedName>
    <definedName name="Excel_BuiltIn_Print_Titles_16">#REF!</definedName>
    <definedName name="Excel_BuiltIn_Print_Titles_16_51">#REF!</definedName>
    <definedName name="Excel_BuiltIn_Print_Titles_17">#REF!</definedName>
    <definedName name="Excel_BuiltIn_Print_Titles_17_51">#REF!</definedName>
    <definedName name="Excel_BuiltIn_Print_Titles_18">#REF!</definedName>
    <definedName name="Excel_BuiltIn_Print_Titles_18_51">#REF!</definedName>
    <definedName name="Excel_BuiltIn_Print_Titles_19">[44]XXJ617!#REF!</definedName>
    <definedName name="Excel_BuiltIn_Print_Titles_19_51">#REF!</definedName>
    <definedName name="Excel_BuiltIn_Print_Titles_20">#REF!</definedName>
    <definedName name="Excel_BuiltIn_Print_Titles_20_51">#REF!</definedName>
    <definedName name="Excel_BuiltIn_Print_Titles_21">[44]SNG_855!#REF!</definedName>
    <definedName name="Excel_BuiltIn_Print_Titles_21_51">#REF!</definedName>
    <definedName name="Excel_BuiltIn_Print_Titles_23">#REF!</definedName>
    <definedName name="Excel_BuiltIn_Print_Titles_23_51">#REF!</definedName>
    <definedName name="Excel_BuiltIn_Print_Titles_3">#REF!</definedName>
    <definedName name="Excel_BuiltIn_Print_Titles_3_51">#REF!</definedName>
    <definedName name="Excel_BuiltIn_Print_Titles_5">'[44]VEA 374'!#REF!</definedName>
    <definedName name="Excel_BuiltIn_Print_Titles_5_51">#REF!</definedName>
    <definedName name="Excel_BuiltIn_Print_Titles_5_XX">'[44]VEA 374'!#REF!</definedName>
    <definedName name="Excel_BuiltIn_Print_Titles_5_XX_51">#REF!</definedName>
    <definedName name="Excel_BuiltIn_Print_Titles_6">#REF!</definedName>
    <definedName name="Excel_BuiltIn_Print_Titles_6_51">#REF!</definedName>
    <definedName name="Excel_BuiltIn_Print_Titles_7">[44]HFB024!#REF!</definedName>
    <definedName name="Excel_BuiltIn_Print_Titles_7_51">#REF!</definedName>
    <definedName name="Excel_BuiltIn_Print_Titles_8">#REF!</definedName>
    <definedName name="Excel_BuiltIn_Print_Titles_8_51">#REF!</definedName>
    <definedName name="Excel_BuiltIn_Print_Titles_9">[44]PAJ825!#REF!</definedName>
    <definedName name="Excel_BuiltIn_Print_Titles_9_51">#REF!</definedName>
    <definedName name="EXCROC">'[53]Análisis de precios'!$H$52</definedName>
    <definedName name="Extra_Pay">#REF!</definedName>
    <definedName name="fa">#REF!</definedName>
    <definedName name="FAC" hidden="1">#REF!</definedName>
    <definedName name="FACIL">[54]General!#REF!</definedName>
    <definedName name="FACTURADO">'[55]Itemes Renovación'!#REF!</definedName>
    <definedName name="fb">#REF!</definedName>
    <definedName name="fd">'[36]A. P. U.'!#REF!</definedName>
    <definedName name="fda" hidden="1">{"TAB1",#N/A,TRUE,"GENERAL";"TAB2",#N/A,TRUE,"GENERAL";"TAB3",#N/A,TRUE,"GENERAL";"TAB4",#N/A,TRUE,"GENERAL";"TAB5",#N/A,TRUE,"GENERAL"}</definedName>
    <definedName name="fdadsfa" hidden="1">{"PRES REHAB ARM-PER POR ITEMS  KM A KM",#N/A,TRUE,"Rehabilitacion Arm-Per"}</definedName>
    <definedName name="fdbjp" hidden="1">{"TAB1",#N/A,TRUE,"GENERAL";"TAB2",#N/A,TRUE,"GENERAL";"TAB3",#N/A,TRUE,"GENERAL";"TAB4",#N/A,TRUE,"GENERAL";"TAB5",#N/A,TRUE,"GENERAL"}</definedName>
    <definedName name="fdf" hidden="1">{"TAB1",#N/A,TRUE,"GENERAL";"TAB2",#N/A,TRUE,"GENERAL";"TAB3",#N/A,TRUE,"GENERAL";"TAB4",#N/A,TRUE,"GENERAL";"TAB5",#N/A,TRUE,"GENERAL"}</definedName>
    <definedName name="fdg" hidden="1">{"via1",#N/A,TRUE,"general";"via2",#N/A,TRUE,"general";"via3",#N/A,TRUE,"general"}</definedName>
    <definedName name="FDGD" hidden="1">{"TAB1",#N/A,TRUE,"GENERAL";"TAB2",#N/A,TRUE,"GENERAL";"TAB3",#N/A,TRUE,"GENERAL";"TAB4",#N/A,TRUE,"GENERAL";"TAB5",#N/A,TRUE,"GENERAL"}</definedName>
    <definedName name="FDGFDBBP" hidden="1">{"TAB1",#N/A,TRUE,"GENERAL";"TAB2",#N/A,TRUE,"GENERAL";"TAB3",#N/A,TRUE,"GENERAL";"TAB4",#N/A,TRUE,"GENERAL";"TAB5",#N/A,TRUE,"GENERAL"}</definedName>
    <definedName name="fdh" hidden="1">{"TAB1",#N/A,TRUE,"GENERAL";"TAB2",#N/A,TRUE,"GENERAL";"TAB3",#N/A,TRUE,"GENERAL";"TAB4",#N/A,TRUE,"GENERAL";"TAB5",#N/A,TRUE,"GENERAL"}</definedName>
    <definedName name="fdsafd">#REF!</definedName>
    <definedName name="fdsf" hidden="1">{"TAB1",#N/A,TRUE,"GENERAL";"TAB2",#N/A,TRUE,"GENERAL";"TAB3",#N/A,TRUE,"GENERAL";"TAB4",#N/A,TRUE,"GENERAL";"TAB5",#N/A,TRUE,"GENERAL"}</definedName>
    <definedName name="fdsfds" hidden="1">{"TAB1",#N/A,TRUE,"GENERAL";"TAB2",#N/A,TRUE,"GENERAL";"TAB3",#N/A,TRUE,"GENERAL";"TAB4",#N/A,TRUE,"GENERAL";"TAB5",#N/A,TRUE,"GENERAL"}</definedName>
    <definedName name="fdsfdsf" hidden="1">{"via1",#N/A,TRUE,"general";"via2",#N/A,TRUE,"general";"via3",#N/A,TRUE,"general"}</definedName>
    <definedName name="fdsgfds" hidden="1">{"via1",#N/A,TRUE,"general";"via2",#N/A,TRUE,"general";"via3",#N/A,TRUE,"general"}</definedName>
    <definedName name="fdsgsdfu" hidden="1">{"TAB1",#N/A,TRUE,"GENERAL";"TAB2",#N/A,TRUE,"GENERAL";"TAB3",#N/A,TRUE,"GENERAL";"TAB4",#N/A,TRUE,"GENERAL";"TAB5",#N/A,TRUE,"GENERAL"}</definedName>
    <definedName name="FDSIO" hidden="1">{"TAB1",#N/A,TRUE,"GENERAL";"TAB2",#N/A,TRUE,"GENERAL";"TAB3",#N/A,TRUE,"GENERAL";"TAB4",#N/A,TRUE,"GENERAL";"TAB5",#N/A,TRUE,"GENERAL"}</definedName>
    <definedName name="FEBRERO">[13]General!#REF!</definedName>
    <definedName name="FECHA">#REF!</definedName>
    <definedName name="FENREO">[56]General!#REF!</definedName>
    <definedName name="fer">'[27]Res-Accide-10'!#REF!</definedName>
    <definedName name="ferfer" hidden="1">{"via1",#N/A,TRUE,"general";"via2",#N/A,TRUE,"general";"via3",#N/A,TRUE,"general"}</definedName>
    <definedName name="FERNANDO">[13]General!#REF!</definedName>
    <definedName name="fevenad1">[3]Datos!$B$9</definedName>
    <definedName name="fevenad2">[3]Datos!$B$10</definedName>
    <definedName name="fevenin">[3]Datos!$B$8</definedName>
    <definedName name="ff" localSheetId="2">ERR</definedName>
    <definedName name="ff" localSheetId="7">#REF!</definedName>
    <definedName name="ff">#NAME?</definedName>
    <definedName name="ff_10" localSheetId="2">#NAME?</definedName>
    <definedName name="ff_10">#N/A</definedName>
    <definedName name="ff_3" localSheetId="2">#NAME?</definedName>
    <definedName name="ff_3">#N/A</definedName>
    <definedName name="ff_4" localSheetId="2">#NAME?</definedName>
    <definedName name="ff_4">#N/A</definedName>
    <definedName name="ff_5" localSheetId="2">#NAME?</definedName>
    <definedName name="ff_5">#N/A</definedName>
    <definedName name="ff_6" localSheetId="2">#NAME?</definedName>
    <definedName name="ff_6">#N/A</definedName>
    <definedName name="ff_7" localSheetId="2">#NAME?</definedName>
    <definedName name="ff_7">#N/A</definedName>
    <definedName name="ff_8" localSheetId="2">#NAME?</definedName>
    <definedName name="ff_8">#N/A</definedName>
    <definedName name="ff_9" localSheetId="2">#NAME?</definedName>
    <definedName name="ff_9">#N/A</definedName>
    <definedName name="fff" hidden="1">{"via1",#N/A,TRUE,"general";"via2",#N/A,TRUE,"general";"via3",#N/A,TRUE,"general"}</definedName>
    <definedName name="ffff">#REF!</definedName>
    <definedName name="ffffd" hidden="1">{"via1",#N/A,TRUE,"general";"via2",#N/A,TRUE,"general";"via3",#N/A,TRUE,"general"}</definedName>
    <definedName name="fffffft" hidden="1">{"TAB1",#N/A,TRUE,"GENERAL";"TAB2",#N/A,TRUE,"GENERAL";"TAB3",#N/A,TRUE,"GENERAL";"TAB4",#N/A,TRUE,"GENERAL";"TAB5",#N/A,TRUE,"GENERAL"}</definedName>
    <definedName name="fffffik" hidden="1">{"TAB1",#N/A,TRUE,"GENERAL";"TAB2",#N/A,TRUE,"GENERAL";"TAB3",#N/A,TRUE,"GENERAL";"TAB4",#N/A,TRUE,"GENERAL";"TAB5",#N/A,TRUE,"GENERAL"}</definedName>
    <definedName name="fffffj" hidden="1">{"TAB1",#N/A,TRUE,"GENERAL";"TAB2",#N/A,TRUE,"GENERAL";"TAB3",#N/A,TRUE,"GENERAL";"TAB4",#N/A,TRUE,"GENERAL";"TAB5",#N/A,TRUE,"GENERAL"}</definedName>
    <definedName name="ffffrd" hidden="1">{"via1",#N/A,TRUE,"general";"via2",#N/A,TRUE,"general";"via3",#N/A,TRUE,"general"}</definedName>
    <definedName name="ffffy" hidden="1">{"TAB1",#N/A,TRUE,"GENERAL";"TAB2",#N/A,TRUE,"GENERAL";"TAB3",#N/A,TRUE,"GENERAL";"TAB4",#N/A,TRUE,"GENERAL";"TAB5",#N/A,TRUE,"GENERAL"}</definedName>
    <definedName name="fffrfr" hidden="1">{"TAB1",#N/A,TRUE,"GENERAL";"TAB2",#N/A,TRUE,"GENERAL";"TAB3",#N/A,TRUE,"GENERAL";"TAB4",#N/A,TRUE,"GENERAL";"TAB5",#N/A,TRUE,"GENERAL"}</definedName>
    <definedName name="fffs" hidden="1">{"TAB1",#N/A,TRUE,"GENERAL";"TAB2",#N/A,TRUE,"GENERAL";"TAB3",#N/A,TRUE,"GENERAL";"TAB4",#N/A,TRUE,"GENERAL";"TAB5",#N/A,TRUE,"GENERAL"}</definedName>
    <definedName name="fg" localSheetId="2">#NAME?</definedName>
    <definedName name="fg" localSheetId="7">#REF!</definedName>
    <definedName name="fg">#N/A</definedName>
    <definedName name="fgdfg" hidden="1">{"TAB1",#N/A,TRUE,"GENERAL";"TAB2",#N/A,TRUE,"GENERAL";"TAB3",#N/A,TRUE,"GENERAL";"TAB4",#N/A,TRUE,"GENERAL";"TAB5",#N/A,TRUE,"GENERAL"}</definedName>
    <definedName name="fgdfsgr" hidden="1">{"via1",#N/A,TRUE,"general";"via2",#N/A,TRUE,"general";"via3",#N/A,TRUE,"general"}</definedName>
    <definedName name="fgdsfg" hidden="1">{"TAB1",#N/A,TRUE,"GENERAL";"TAB2",#N/A,TRUE,"GENERAL";"TAB3",#N/A,TRUE,"GENERAL";"TAB4",#N/A,TRUE,"GENERAL";"TAB5",#N/A,TRUE,"GENERAL"}</definedName>
    <definedName name="FGFDH" hidden="1">{"via1",#N/A,TRUE,"general";"via2",#N/A,TRUE,"general";"via3",#N/A,TRUE,"general"}</definedName>
    <definedName name="fgg">#REF!</definedName>
    <definedName name="fgghhj" hidden="1">{"via1",#N/A,TRUE,"general";"via2",#N/A,TRUE,"general";"via3",#N/A,TRUE,"general"}</definedName>
    <definedName name="FGHFBC" hidden="1">{"via1",#N/A,TRUE,"general";"via2",#N/A,TRUE,"general";"via3",#N/A,TRUE,"general"}</definedName>
    <definedName name="fghfg" hidden="1">{"TAB1",#N/A,TRUE,"GENERAL";"TAB2",#N/A,TRUE,"GENERAL";"TAB3",#N/A,TRUE,"GENERAL";"TAB4",#N/A,TRUE,"GENERAL";"TAB5",#N/A,TRUE,"GENERAL"}</definedName>
    <definedName name="fghfgh" hidden="1">{"via1",#N/A,TRUE,"general";"via2",#N/A,TRUE,"general";"via3",#N/A,TRUE,"general"}</definedName>
    <definedName name="FGHFW" hidden="1">{"via1",#N/A,TRUE,"general";"via2",#N/A,TRUE,"general";"via3",#N/A,TRUE,"general"}</definedName>
    <definedName name="fghhh" hidden="1">{"TAB1",#N/A,TRUE,"GENERAL";"TAB2",#N/A,TRUE,"GENERAL";"TAB3",#N/A,TRUE,"GENERAL";"TAB4",#N/A,TRUE,"GENERAL";"TAB5",#N/A,TRUE,"GENERAL"}</definedName>
    <definedName name="fghsfgh" hidden="1">{"via1",#N/A,TRUE,"general";"via2",#N/A,TRUE,"general";"via3",#N/A,TRUE,"general"}</definedName>
    <definedName name="fght" hidden="1">{"TAB1",#N/A,TRUE,"GENERAL";"TAB2",#N/A,TRUE,"GENERAL";"TAB3",#N/A,TRUE,"GENERAL";"TAB4",#N/A,TRUE,"GENERAL";"TAB5",#N/A,TRUE,"GENERAL"}</definedName>
    <definedName name="fgjgryi" hidden="1">{"TAB1",#N/A,TRUE,"GENERAL";"TAB2",#N/A,TRUE,"GENERAL";"TAB3",#N/A,TRUE,"GENERAL";"TAB4",#N/A,TRUE,"GENERAL";"TAB5",#N/A,TRUE,"GENERAL"}</definedName>
    <definedName name="FGV">#REF!</definedName>
    <definedName name="fhfg" hidden="1">{"TAB1",#N/A,TRUE,"GENERAL";"TAB2",#N/A,TRUE,"GENERAL";"TAB3",#N/A,TRUE,"GENERAL";"TAB4",#N/A,TRUE,"GENERAL";"TAB5",#N/A,TRUE,"GENERAL"}</definedName>
    <definedName name="fhfgh" hidden="1">{"via1",#N/A,TRUE,"general";"via2",#N/A,TRUE,"general";"via3",#N/A,TRUE,"general"}</definedName>
    <definedName name="fhgh" hidden="1">{"via1",#N/A,TRUE,"general";"via2",#N/A,TRUE,"general";"via3",#N/A,TRUE,"general"}</definedName>
    <definedName name="fhpltyunh" hidden="1">{"via1",#N/A,TRUE,"general";"via2",#N/A,TRUE,"general";"via3",#N/A,TRUE,"general"}</definedName>
    <definedName name="fi">#REF!</definedName>
    <definedName name="final">#REF!</definedName>
    <definedName name="FINANCIACION" localSheetId="2">ERR</definedName>
    <definedName name="FINANCIACION" localSheetId="7">[0]!ERR</definedName>
    <definedName name="FINANCIACION">#NAME?</definedName>
    <definedName name="FINANCIACION_10" localSheetId="2">#NAME?</definedName>
    <definedName name="FINANCIACION_10">#N/A</definedName>
    <definedName name="FINANCIACION_3" localSheetId="2">#NAME?</definedName>
    <definedName name="FINANCIACION_3">#N/A</definedName>
    <definedName name="FINANCIACION_4" localSheetId="2">#NAME?</definedName>
    <definedName name="FINANCIACION_4">#N/A</definedName>
    <definedName name="FINANCIACION_5" localSheetId="2">#NAME?</definedName>
    <definedName name="FINANCIACION_5">#N/A</definedName>
    <definedName name="FINANCIACION_6" localSheetId="2">#NAME?</definedName>
    <definedName name="FINANCIACION_6">#N/A</definedName>
    <definedName name="FINANCIACION_7" localSheetId="2">#NAME?</definedName>
    <definedName name="FINANCIACION_7">#N/A</definedName>
    <definedName name="FINANCIACION_8" localSheetId="2">#NAME?</definedName>
    <definedName name="FINANCIACION_8">#N/A</definedName>
    <definedName name="FINANCIACION_9" localSheetId="2">#NAME?</definedName>
    <definedName name="FINANCIACION_9">#N/A</definedName>
    <definedName name="FINI">#REF!</definedName>
    <definedName name="Finisher">#REF!</definedName>
    <definedName name="fk">#REF!</definedName>
    <definedName name="flq">#REF!</definedName>
    <definedName name="fm">#REF!</definedName>
    <definedName name="FONDOPEN">#REF!</definedName>
    <definedName name="FORMALE">#REF!</definedName>
    <definedName name="Formulario">+[57]Formular!$B$7:$G$71</definedName>
    <definedName name="FOTO">#REF!</definedName>
    <definedName name="FOTOS">[58]!absc</definedName>
    <definedName name="frbgsd" hidden="1">{"TAB1",#N/A,TRUE,"GENERAL";"TAB2",#N/A,TRUE,"GENERAL";"TAB3",#N/A,TRUE,"GENERAL";"TAB4",#N/A,TRUE,"GENERAL";"TAB5",#N/A,TRUE,"GENERAL"}</definedName>
    <definedName name="fred">#REF!</definedName>
    <definedName name="frefr" hidden="1">{"via1",#N/A,TRUE,"general";"via2",#N/A,TRUE,"general";"via3",#N/A,TRUE,"general"}</definedName>
    <definedName name="fres">#REF!</definedName>
    <definedName name="frfa" hidden="1">{"via1",#N/A,TRUE,"general";"via2",#N/A,TRUE,"general";"via3",#N/A,TRUE,"general"}</definedName>
    <definedName name="frfr" hidden="1">{"TAB1",#N/A,TRUE,"GENERAL";"TAB2",#N/A,TRUE,"GENERAL";"TAB3",#N/A,TRUE,"GENERAL";"TAB4",#N/A,TRUE,"GENERAL";"TAB5",#N/A,TRUE,"GENERAL"}</definedName>
    <definedName name="FS01_10" localSheetId="2">#NAME?</definedName>
    <definedName name="FS01_10">#N/A</definedName>
    <definedName name="FS01_3" localSheetId="2">#NAME?</definedName>
    <definedName name="FS01_3">#N/A</definedName>
    <definedName name="FS01_4" localSheetId="2">#NAME?</definedName>
    <definedName name="FS01_4">#N/A</definedName>
    <definedName name="FS01_5" localSheetId="2">#NAME?</definedName>
    <definedName name="FS01_5">#N/A</definedName>
    <definedName name="FS01_6" localSheetId="2">#NAME?</definedName>
    <definedName name="FS01_6">#N/A</definedName>
    <definedName name="FS01_7" localSheetId="2">#NAME?</definedName>
    <definedName name="FS01_7">#N/A</definedName>
    <definedName name="FS01_8" localSheetId="2">#NAME?</definedName>
    <definedName name="FS01_8">#N/A</definedName>
    <definedName name="FS01_9" localSheetId="2">#NAME?</definedName>
    <definedName name="FS01_9">#N/A</definedName>
    <definedName name="ft">[8]Dimensiones!$D$12</definedName>
    <definedName name="fu">#REF!</definedName>
    <definedName name="Full_Print">#REF!</definedName>
    <definedName name="fv">#REF!</definedName>
    <definedName name="fwff" hidden="1">{"via1",#N/A,TRUE,"general";"via2",#N/A,TRUE,"general";"via3",#N/A,TRUE,"general"}</definedName>
    <definedName name="fwwe" hidden="1">{"via1",#N/A,TRUE,"general";"via2",#N/A,TRUE,"general";"via3",#N/A,TRUE,"general"}</definedName>
    <definedName name="fy">#REF!</definedName>
    <definedName name="g">#REF!</definedName>
    <definedName name="ga">#REF!</definedName>
    <definedName name="GAJ">#REF!</definedName>
    <definedName name="GATO">[59]General!#REF!</definedName>
    <definedName name="gavion">#REF!</definedName>
    <definedName name="gb">#REF!</definedName>
    <definedName name="gbbfghghj" hidden="1">{"TAB1",#N/A,TRUE,"GENERAL";"TAB2",#N/A,TRUE,"GENERAL";"TAB3",#N/A,TRUE,"GENERAL";"TAB4",#N/A,TRUE,"GENERAL";"TAB5",#N/A,TRUE,"GENERAL"}</definedName>
    <definedName name="gc">#REF!</definedName>
    <definedName name="gd">#REF!</definedName>
    <definedName name="gddfgdfgdf">#REF!</definedName>
    <definedName name="gdj">#REF!</definedName>
    <definedName name="gdt" hidden="1">{"TAB1",#N/A,TRUE,"GENERAL";"TAB2",#N/A,TRUE,"GENERAL";"TAB3",#N/A,TRUE,"GENERAL";"TAB4",#N/A,TRUE,"GENERAL";"TAB5",#N/A,TRUE,"GENERAL"}</definedName>
    <definedName name="geg" hidden="1">{"via1",#N/A,TRUE,"general";"via2",#N/A,TRUE,"general";"via3",#N/A,TRUE,"general"}</definedName>
    <definedName name="Geotex">#REF!</definedName>
    <definedName name="geotextil">#REF!</definedName>
    <definedName name="gerg" hidden="1">{"TAB1",#N/A,TRUE,"GENERAL";"TAB2",#N/A,TRUE,"GENERAL";"TAB3",#N/A,TRUE,"GENERAL";"TAB4",#N/A,TRUE,"GENERAL";"TAB5",#N/A,TRUE,"GENERAL"}</definedName>
    <definedName name="gerg54" hidden="1">{"via1",#N/A,TRUE,"general";"via2",#N/A,TRUE,"general";"via3",#N/A,TRUE,"general"}</definedName>
    <definedName name="gergew" hidden="1">{"TAB1",#N/A,TRUE,"GENERAL";"TAB2",#N/A,TRUE,"GENERAL";"TAB3",#N/A,TRUE,"GENERAL";"TAB4",#N/A,TRUE,"GENERAL";"TAB5",#N/A,TRUE,"GENERAL"}</definedName>
    <definedName name="gergw" hidden="1">{"TAB1",#N/A,TRUE,"GENERAL";"TAB2",#N/A,TRUE,"GENERAL";"TAB3",#N/A,TRUE,"GENERAL";"TAB4",#N/A,TRUE,"GENERAL";"TAB5",#N/A,TRUE,"GENERAL"}</definedName>
    <definedName name="gf">#REF!</definedName>
    <definedName name="gfd" hidden="1">{"TAB1",#N/A,TRUE,"GENERAL";"TAB2",#N/A,TRUE,"GENERAL";"TAB3",#N/A,TRUE,"GENERAL";"TAB4",#N/A,TRUE,"GENERAL";"TAB5",#N/A,TRUE,"GENERAL"}</definedName>
    <definedName name="gfdg" hidden="1">{"via1",#N/A,TRUE,"general";"via2",#N/A,TRUE,"general";"via3",#N/A,TRUE,"general"}</definedName>
    <definedName name="gfgfgr" hidden="1">{"via1",#N/A,TRUE,"general";"via2",#N/A,TRUE,"general";"via3",#N/A,TRUE,"general"}</definedName>
    <definedName name="gfhf" hidden="1">{"via1",#N/A,TRUE,"general";"via2",#N/A,TRUE,"general";"via3",#N/A,TRUE,"general"}</definedName>
    <definedName name="gfhfdh" hidden="1">{"TAB1",#N/A,TRUE,"GENERAL";"TAB2",#N/A,TRUE,"GENERAL";"TAB3",#N/A,TRUE,"GENERAL";"TAB4",#N/A,TRUE,"GENERAL";"TAB5",#N/A,TRUE,"GENERAL"}</definedName>
    <definedName name="gfhgfh" hidden="1">{"TAB1",#N/A,TRUE,"GENERAL";"TAB2",#N/A,TRUE,"GENERAL";"TAB3",#N/A,TRUE,"GENERAL";"TAB4",#N/A,TRUE,"GENERAL";"TAB5",#N/A,TRUE,"GENERAL"}</definedName>
    <definedName name="GFJHGJ" hidden="1">{"TAB1",#N/A,TRUE,"GENERAL";"TAB2",#N/A,TRUE,"GENERAL";"TAB3",#N/A,TRUE,"GENERAL";"TAB4",#N/A,TRUE,"GENERAL";"TAB5",#N/A,TRUE,"GENERAL"}</definedName>
    <definedName name="gfjjh" hidden="1">{"via1",#N/A,TRUE,"general";"via2",#N/A,TRUE,"general";"via3",#N/A,TRUE,"general"}</definedName>
    <definedName name="gft">#REF!</definedName>
    <definedName name="gfutyj6" hidden="1">{"via1",#N/A,TRUE,"general";"via2",#N/A,TRUE,"general";"via3",#N/A,TRUE,"general"}</definedName>
    <definedName name="gg" hidden="1">{"TAB1",#N/A,TRUE,"GENERAL";"TAB2",#N/A,TRUE,"GENERAL";"TAB3",#N/A,TRUE,"GENERAL";"TAB4",#N/A,TRUE,"GENERAL";"TAB5",#N/A,TRUE,"GENERAL"}</definedName>
    <definedName name="ggdr" hidden="1">{"via1",#N/A,TRUE,"general";"via2",#N/A,TRUE,"general";"via3",#N/A,TRUE,"general"}</definedName>
    <definedName name="ggerg" hidden="1">{"TAB1",#N/A,TRUE,"GENERAL";"TAB2",#N/A,TRUE,"GENERAL";"TAB3",#N/A,TRUE,"GENERAL";"TAB4",#N/A,TRUE,"GENERAL";"TAB5",#N/A,TRUE,"GENERAL"}</definedName>
    <definedName name="GGG" localSheetId="2">ERR</definedName>
    <definedName name="GGG" localSheetId="7">[0]!ERR</definedName>
    <definedName name="GGG">#NAME?</definedName>
    <definedName name="GGG_10" localSheetId="2">#NAME?</definedName>
    <definedName name="GGG_10">#N/A</definedName>
    <definedName name="GGG_3" localSheetId="2">#NAME?</definedName>
    <definedName name="GGG_3">#N/A</definedName>
    <definedName name="GGG_4" localSheetId="2">#NAME?</definedName>
    <definedName name="GGG_4">#N/A</definedName>
    <definedName name="GGG_5" localSheetId="2">#NAME?</definedName>
    <definedName name="GGG_5">#N/A</definedName>
    <definedName name="GGG_6" localSheetId="2">#NAME?</definedName>
    <definedName name="GGG_6">#N/A</definedName>
    <definedName name="GGG_7" localSheetId="2">#NAME?</definedName>
    <definedName name="GGG_7">#N/A</definedName>
    <definedName name="GGG_8" localSheetId="2">#NAME?</definedName>
    <definedName name="GGG_8">#N/A</definedName>
    <definedName name="GGG_9" localSheetId="2">#NAME?</definedName>
    <definedName name="GGG_9">#N/A</definedName>
    <definedName name="gggb" hidden="1">{"TAB1",#N/A,TRUE,"GENERAL";"TAB2",#N/A,TRUE,"GENERAL";"TAB3",#N/A,TRUE,"GENERAL";"TAB4",#N/A,TRUE,"GENERAL";"TAB5",#N/A,TRUE,"GENERAL"}</definedName>
    <definedName name="gggg" hidden="1">{"via1",#N/A,TRUE,"general";"via2",#N/A,TRUE,"general";"via3",#N/A,TRUE,"general"}</definedName>
    <definedName name="ggggd" hidden="1">{"TAB1",#N/A,TRUE,"GENERAL";"TAB2",#N/A,TRUE,"GENERAL";"TAB3",#N/A,TRUE,"GENERAL";"TAB4",#N/A,TRUE,"GENERAL";"TAB5",#N/A,TRUE,"GENERAL"}</definedName>
    <definedName name="gggggt" hidden="1">{"via1",#N/A,TRUE,"general";"via2",#N/A,TRUE,"general";"via3",#N/A,TRUE,"general"}</definedName>
    <definedName name="gggghn" hidden="1">{"TAB1",#N/A,TRUE,"GENERAL";"TAB2",#N/A,TRUE,"GENERAL";"TAB3",#N/A,TRUE,"GENERAL";"TAB4",#N/A,TRUE,"GENERAL";"TAB5",#N/A,TRUE,"GENERAL"}</definedName>
    <definedName name="ggggt" hidden="1">{"TAB1",#N/A,TRUE,"GENERAL";"TAB2",#N/A,TRUE,"GENERAL";"TAB3",#N/A,TRUE,"GENERAL";"TAB4",#N/A,TRUE,"GENERAL";"TAB5",#N/A,TRUE,"GENERAL"}</definedName>
    <definedName name="ggggy" hidden="1">{"TAB1",#N/A,TRUE,"GENERAL";"TAB2",#N/A,TRUE,"GENERAL";"TAB3",#N/A,TRUE,"GENERAL";"TAB4",#N/A,TRUE,"GENERAL";"TAB5",#N/A,TRUE,"GENERAL"}</definedName>
    <definedName name="gggtgd" hidden="1">{"via1",#N/A,TRUE,"general";"via2",#N/A,TRUE,"general";"via3",#N/A,TRUE,"general"}</definedName>
    <definedName name="ggtgt" hidden="1">{"via1",#N/A,TRUE,"general";"via2",#N/A,TRUE,"general";"via3",#N/A,TRUE,"general"}</definedName>
    <definedName name="gh">#REF!</definedName>
    <definedName name="ghdghuy" hidden="1">{"via1",#N/A,TRUE,"general";"via2",#N/A,TRUE,"general";"via3",#N/A,TRUE,"general"}</definedName>
    <definedName name="GHDP" hidden="1">{"via1",#N/A,TRUE,"general";"via2",#N/A,TRUE,"general";"via3",#N/A,TRUE,"general"}</definedName>
    <definedName name="ghfg" hidden="1">{"via1",#N/A,TRUE,"general";"via2",#N/A,TRUE,"general";"via3",#N/A,TRUE,"general"}</definedName>
    <definedName name="ghjghj" hidden="1">{"TAB1",#N/A,TRUE,"GENERAL";"TAB2",#N/A,TRUE,"GENERAL";"TAB3",#N/A,TRUE,"GENERAL";"TAB4",#N/A,TRUE,"GENERAL";"TAB5",#N/A,TRUE,"GENERAL"}</definedName>
    <definedName name="GHKJHK" hidden="1">{"TAB1",#N/A,TRUE,"GENERAL";"TAB2",#N/A,TRUE,"GENERAL";"TAB3",#N/A,TRUE,"GENERAL";"TAB4",#N/A,TRUE,"GENERAL";"TAB5",#N/A,TRUE,"GENERAL"}</definedName>
    <definedName name="ghu">#REF!</definedName>
    <definedName name="GI">MATCH(0.01,End_Bal,-1)+1</definedName>
    <definedName name="gj">#REF!</definedName>
    <definedName name="GJHVCB" hidden="1">{"TAB1",#N/A,TRUE,"GENERAL";"TAB2",#N/A,TRUE,"GENERAL";"TAB3",#N/A,TRUE,"GENERAL";"TAB4",#N/A,TRUE,"GENERAL";"TAB5",#N/A,TRUE,"GENERAL"}</definedName>
    <definedName name="gk" hidden="1">{"via1",#N/A,TRUE,"general";"via2",#N/A,TRUE,"general";"via3",#N/A,TRUE,"general"}</definedName>
    <definedName name="GKJDGDIJZ">"Imagen 3"</definedName>
    <definedName name="gl">#REF!</definedName>
    <definedName name="GM">#N/A</definedName>
    <definedName name="gmt">#REF!</definedName>
    <definedName name="gn">#REF!</definedName>
    <definedName name="gnm">#REF!</definedName>
    <definedName name="gñ">#REF!</definedName>
    <definedName name="gp">#REF!</definedName>
    <definedName name="GRAF1ANO" hidden="1">{"via1",#N/A,TRUE,"general";"via2",#N/A,TRUE,"general";"via3",#N/A,TRUE,"general"}</definedName>
    <definedName name="GRAF1AÑO" hidden="1">{"TAB1",#N/A,TRUE,"GENERAL";"TAB2",#N/A,TRUE,"GENERAL";"TAB3",#N/A,TRUE,"GENERAL";"TAB4",#N/A,TRUE,"GENERAL";"TAB5",#N/A,TRUE,"GENERAL"}</definedName>
    <definedName name="GRAF2">#REF!</definedName>
    <definedName name="GRAF3">#REF!</definedName>
    <definedName name="Grava">#REF!</definedName>
    <definedName name="GRAVILLA">[20]MATERIALES!$D$3</definedName>
    <definedName name="gregds" hidden="1">{"TAB1",#N/A,TRUE,"GENERAL";"TAB2",#N/A,TRUE,"GENERAL";"TAB3",#N/A,TRUE,"GENERAL";"TAB4",#N/A,TRUE,"GENERAL";"TAB5",#N/A,TRUE,"GENERAL"}</definedName>
    <definedName name="grehrtyh" hidden="1">{"TAB1",#N/A,TRUE,"GENERAL";"TAB2",#N/A,TRUE,"GENERAL";"TAB3",#N/A,TRUE,"GENERAL";"TAB4",#N/A,TRUE,"GENERAL";"TAB5",#N/A,TRUE,"GENERAL"}</definedName>
    <definedName name="grggwero" hidden="1">{"via1",#N/A,TRUE,"general";"via2",#N/A,TRUE,"general";"via3",#N/A,TRUE,"general"}</definedName>
    <definedName name="grl">#REF!</definedName>
    <definedName name="grtyerh" hidden="1">{"TAB1",#N/A,TRUE,"GENERAL";"TAB2",#N/A,TRUE,"GENERAL";"TAB3",#N/A,TRUE,"GENERAL";"TAB4",#N/A,TRUE,"GENERAL";"TAB5",#N/A,TRUE,"GENERAL"}</definedName>
    <definedName name="GRUPO1">#REF!</definedName>
    <definedName name="GRUPO123">#REF!</definedName>
    <definedName name="GRUPO13">#REF!</definedName>
    <definedName name="GRUPO2">#REF!</definedName>
    <definedName name="GSDG" hidden="1">{"TAB1",#N/A,TRUE,"GENERAL";"TAB2",#N/A,TRUE,"GENERAL";"TAB3",#N/A,TRUE,"GENERAL";"TAB4",#N/A,TRUE,"GENERAL";"TAB5",#N/A,TRUE,"GENERAL"}</definedName>
    <definedName name="gsfsf" hidden="1">{"via1",#N/A,TRUE,"general";"via2",#N/A,TRUE,"general";"via3",#N/A,TRUE,"general"}</definedName>
    <definedName name="GT">[60]BASE!$C$4:$H$255</definedName>
    <definedName name="gte">#REF!</definedName>
    <definedName name="gtgt" hidden="1">{"via1",#N/A,TRUE,"general";"via2",#N/A,TRUE,"general";"via3",#N/A,TRUE,"general"}</definedName>
    <definedName name="gtgtg" hidden="1">{"via1",#N/A,TRUE,"general";"via2",#N/A,TRUE,"general";"via3",#N/A,TRUE,"general"}</definedName>
    <definedName name="gtgtgff" hidden="1">{"via1",#N/A,TRUE,"general";"via2",#N/A,TRUE,"general";"via3",#N/A,TRUE,"general"}</definedName>
    <definedName name="gtgtgyh" hidden="1">{"TAB1",#N/A,TRUE,"GENERAL";"TAB2",#N/A,TRUE,"GENERAL";"TAB3",#N/A,TRUE,"GENERAL";"TAB4",#N/A,TRUE,"GENERAL";"TAB5",#N/A,TRUE,"GENERAL"}</definedName>
    <definedName name="gtgth" hidden="1">{"TAB1",#N/A,TRUE,"GENERAL";"TAB2",#N/A,TRUE,"GENERAL";"TAB3",#N/A,TRUE,"GENERAL";"TAB4",#N/A,TRUE,"GENERAL";"TAB5",#N/A,TRUE,"GENERAL"}</definedName>
    <definedName name="GTI">#REF!</definedName>
    <definedName name="GTRE">#REF!</definedName>
    <definedName name="guadua">#REF!</definedName>
    <definedName name="gy">#REF!</definedName>
    <definedName name="h">#REF!</definedName>
    <definedName name="h9h" hidden="1">{"via1",#N/A,TRUE,"general";"via2",#N/A,TRUE,"general";"via3",#N/A,TRUE,"general"}</definedName>
    <definedName name="ha">#REF!</definedName>
    <definedName name="hab___viv">[43]Sanitario!$AC$6:$AD$6</definedName>
    <definedName name="hbfdhrw" hidden="1">{"TAB1",#N/A,TRUE,"GENERAL";"TAB2",#N/A,TRUE,"GENERAL";"TAB3",#N/A,TRUE,"GENERAL";"TAB4",#N/A,TRUE,"GENERAL";"TAB5",#N/A,TRUE,"GENERAL"}</definedName>
    <definedName name="hc">[8]Dimensiones!$B$10</definedName>
    <definedName name="hdfh" hidden="1">{"via1",#N/A,TRUE,"general";"via2",#N/A,TRUE,"general";"via3",#N/A,TRUE,"general"}</definedName>
    <definedName name="hdfh4" hidden="1">{"TAB1",#N/A,TRUE,"GENERAL";"TAB2",#N/A,TRUE,"GENERAL";"TAB3",#N/A,TRUE,"GENERAL";"TAB4",#N/A,TRUE,"GENERAL";"TAB5",#N/A,TRUE,"GENERAL"}</definedName>
    <definedName name="hdfhwq" hidden="1">{"TAB1",#N/A,TRUE,"GENERAL";"TAB2",#N/A,TRUE,"GENERAL";"TAB3",#N/A,TRUE,"GENERAL";"TAB4",#N/A,TRUE,"GENERAL";"TAB5",#N/A,TRUE,"GENERAL"}</definedName>
    <definedName name="hdgh" hidden="1">{"via1",#N/A,TRUE,"general";"via2",#N/A,TRUE,"general";"via3",#N/A,TRUE,"general"}</definedName>
    <definedName name="hdhf" hidden="1">{"TAB1",#N/A,TRUE,"GENERAL";"TAB2",#N/A,TRUE,"GENERAL";"TAB3",#N/A,TRUE,"GENERAL";"TAB4",#N/A,TRUE,"GENERAL";"TAB5",#N/A,TRUE,"GENERAL"}</definedName>
    <definedName name="Header_Row">ROW(#REF!)</definedName>
    <definedName name="hfgh" hidden="1">{"via1",#N/A,TRUE,"general";"via2",#N/A,TRUE,"general";"via3",#N/A,TRUE,"general"}</definedName>
    <definedName name="hfh" hidden="1">{"TAB1",#N/A,TRUE,"GENERAL";"TAB2",#N/A,TRUE,"GENERAL";"TAB3",#N/A,TRUE,"GENERAL";"TAB4",#N/A,TRUE,"GENERAL";"TAB5",#N/A,TRUE,"GENERAL"}</definedName>
    <definedName name="hfhg" hidden="1">{"TAB1",#N/A,TRUE,"GENERAL";"TAB2",#N/A,TRUE,"GENERAL";"TAB3",#N/A,TRUE,"GENERAL";"TAB4",#N/A,TRUE,"GENERAL";"TAB5",#N/A,TRUE,"GENERAL"}</definedName>
    <definedName name="hft">[8]Dimensiones!$D$9</definedName>
    <definedName name="hfthr" hidden="1">{"via1",#N/A,TRUE,"general";"via2",#N/A,TRUE,"general";"via3",#N/A,TRUE,"general"}</definedName>
    <definedName name="hg" hidden="1">{"via1",#N/A,TRUE,"general";"via2",#N/A,TRUE,"general";"via3",#N/A,TRUE,"general"}</definedName>
    <definedName name="HGFH" hidden="1">{"via1",#N/A,TRUE,"general";"via2",#N/A,TRUE,"general";"via3",#N/A,TRUE,"general"}</definedName>
    <definedName name="hgfhty" hidden="1">{"via1",#N/A,TRUE,"general";"via2",#N/A,TRUE,"general";"via3",#N/A,TRUE,"general"}</definedName>
    <definedName name="HGHFH7" hidden="1">{"TAB1",#N/A,TRUE,"GENERAL";"TAB2",#N/A,TRUE,"GENERAL";"TAB3",#N/A,TRUE,"GENERAL";"TAB4",#N/A,TRUE,"GENERAL";"TAB5",#N/A,TRUE,"GENERAL"}</definedName>
    <definedName name="hghhj" hidden="1">{"TAB1",#N/A,TRUE,"GENERAL";"TAB2",#N/A,TRUE,"GENERAL";"TAB3",#N/A,TRUE,"GENERAL";"TAB4",#N/A,TRUE,"GENERAL";"TAB5",#N/A,TRUE,"GENERAL"}</definedName>
    <definedName name="hghydj" hidden="1">{"via1",#N/A,TRUE,"general";"via2",#N/A,TRUE,"general";"via3",#N/A,TRUE,"general"}</definedName>
    <definedName name="hgjfjw" hidden="1">{"via1",#N/A,TRUE,"general";"via2",#N/A,TRUE,"general";"via3",#N/A,TRUE,"general"}</definedName>
    <definedName name="HGJG" hidden="1">{"TAB1",#N/A,TRUE,"GENERAL";"TAB2",#N/A,TRUE,"GENERAL";"TAB3",#N/A,TRUE,"GENERAL";"TAB4",#N/A,TRUE,"GENERAL";"TAB5",#N/A,TRUE,"GENERAL"}</definedName>
    <definedName name="hgt">#REF!</definedName>
    <definedName name="hgu">#REF!</definedName>
    <definedName name="hh">#REF!</definedName>
    <definedName name="hhh" hidden="1">{"TAB1",#N/A,TRUE,"GENERAL";"TAB2",#N/A,TRUE,"GENERAL";"TAB3",#N/A,TRUE,"GENERAL";"TAB4",#N/A,TRUE,"GENERAL";"TAB5",#N/A,TRUE,"GENERAL"}</definedName>
    <definedName name="hhhhhh" hidden="1">{"via1",#N/A,TRUE,"general";"via2",#N/A,TRUE,"general";"via3",#N/A,TRUE,"general"}</definedName>
    <definedName name="hhhhhho" hidden="1">{"TAB1",#N/A,TRUE,"GENERAL";"TAB2",#N/A,TRUE,"GENERAL";"TAB3",#N/A,TRUE,"GENERAL";"TAB4",#N/A,TRUE,"GENERAL";"TAB5",#N/A,TRUE,"GENERAL"}</definedName>
    <definedName name="hhhhhpy" hidden="1">{"TAB1",#N/A,TRUE,"GENERAL";"TAB2",#N/A,TRUE,"GENERAL";"TAB3",#N/A,TRUE,"GENERAL";"TAB4",#N/A,TRUE,"GENERAL";"TAB5",#N/A,TRUE,"GENERAL"}</definedName>
    <definedName name="hhhhth" hidden="1">{"via1",#N/A,TRUE,"general";"via2",#N/A,TRUE,"general";"via3",#N/A,TRUE,"general"}</definedName>
    <definedName name="hhhyhyh" hidden="1">{"TAB1",#N/A,TRUE,"GENERAL";"TAB2",#N/A,TRUE,"GENERAL";"TAB3",#N/A,TRUE,"GENERAL";"TAB4",#N/A,TRUE,"GENERAL";"TAB5",#N/A,TRUE,"GENERAL"}</definedName>
    <definedName name="hhtrhreh" hidden="1">{"via1",#N/A,TRUE,"general";"via2",#N/A,TRUE,"general";"via3",#N/A,TRUE,"general"}</definedName>
    <definedName name="Hierro">#REF!</definedName>
    <definedName name="hit">[8]Dimensiones!$D$8</definedName>
    <definedName name="hj">#REF!</definedName>
    <definedName name="hjfg" hidden="1">{"via1",#N/A,TRUE,"general";"via2",#N/A,TRUE,"general";"via3",#N/A,TRUE,"general"}</definedName>
    <definedName name="hjgh" hidden="1">{"TAB1",#N/A,TRUE,"GENERAL";"TAB2",#N/A,TRUE,"GENERAL";"TAB3",#N/A,TRUE,"GENERAL";"TAB4",#N/A,TRUE,"GENERAL";"TAB5",#N/A,TRUE,"GENERAL"}</definedName>
    <definedName name="hjghj" hidden="1">{"TAB1",#N/A,TRUE,"GENERAL";"TAB2",#N/A,TRUE,"GENERAL";"TAB3",#N/A,TRUE,"GENERAL";"TAB4",#N/A,TRUE,"GENERAL";"TAB5",#N/A,TRUE,"GENERAL"}</definedName>
    <definedName name="hjhjhg" hidden="1">{"TAB1",#N/A,TRUE,"GENERAL";"TAB2",#N/A,TRUE,"GENERAL";"TAB3",#N/A,TRUE,"GENERAL";"TAB4",#N/A,TRUE,"GENERAL";"TAB5",#N/A,TRUE,"GENERAL"}</definedName>
    <definedName name="hjk">#REF!</definedName>
    <definedName name="HJKH" hidden="1">{"via1",#N/A,TRUE,"general";"via2",#N/A,TRUE,"general";"via3",#N/A,TRUE,"general"}</definedName>
    <definedName name="hjkjk" hidden="1">{"via1",#N/A,TRUE,"general";"via2",#N/A,TRUE,"general";"via3",#N/A,TRUE,"general"}</definedName>
    <definedName name="HK">[0]!ERR</definedName>
    <definedName name="hl">#REF!</definedName>
    <definedName name="hn" hidden="1">{"TAB1",#N/A,TRUE,"GENERAL";"TAB2",#N/A,TRUE,"GENERAL";"TAB3",#N/A,TRUE,"GENERAL";"TAB4",#N/A,TRUE,"GENERAL";"TAB5",#N/A,TRUE,"GENERAL"}</definedName>
    <definedName name="hnt">#REF!</definedName>
    <definedName name="HOCOL">#REF!</definedName>
    <definedName name="HOJA1">#REF!</definedName>
    <definedName name="HOJA8">#REF!</definedName>
    <definedName name="HORA2">'[61]Itemes Renovación'!#REF!</definedName>
    <definedName name="HORASEXTDIU">#REF!</definedName>
    <definedName name="HORASEXTDIUFES">#REF!</definedName>
    <definedName name="HORASEXTNOC">#REF!</definedName>
    <definedName name="HORASEXTNOCFES">#REF!</definedName>
    <definedName name="HORASNOR">#REF!</definedName>
    <definedName name="HORASNOR921">#REF!</definedName>
    <definedName name="HORASNOR922">#REF!</definedName>
    <definedName name="HORASNOR923">#REF!</definedName>
    <definedName name="HORASNOR924">#REF!</definedName>
    <definedName name="HORASNOR925">#REF!</definedName>
    <definedName name="HORASNOR926">#REF!</definedName>
    <definedName name="HORASNOR927">#REF!</definedName>
    <definedName name="HORASNOR928">#REF!</definedName>
    <definedName name="HORASNOR929">#REF!</definedName>
    <definedName name="HORASNOR930">#REF!</definedName>
    <definedName name="HORASNORFES">#REF!</definedName>
    <definedName name="horat">'[62]Itemes Renovación'!#REF!</definedName>
    <definedName name="HORNOLAB">#REF!</definedName>
    <definedName name="HORNOR1">#REF!</definedName>
    <definedName name="HORNOR10">#REF!</definedName>
    <definedName name="HORNOR11">#REF!</definedName>
    <definedName name="HORNOR12">#REF!</definedName>
    <definedName name="HORNOR13">#REF!</definedName>
    <definedName name="HORNOR14">#REF!</definedName>
    <definedName name="HORNOR15">#REF!</definedName>
    <definedName name="HORNOR16">#REF!</definedName>
    <definedName name="HORNOR17">#REF!</definedName>
    <definedName name="HORNOR18">#REF!</definedName>
    <definedName name="HORNOR19">#REF!</definedName>
    <definedName name="HORNOR2">#REF!</definedName>
    <definedName name="HORNOR20">#REF!</definedName>
    <definedName name="HORNOR21">#REF!</definedName>
    <definedName name="HORNOR22">#REF!</definedName>
    <definedName name="HORNOR23">#REF!</definedName>
    <definedName name="HORNOR24">#REF!</definedName>
    <definedName name="HORNOR25">#REF!</definedName>
    <definedName name="HORNOR26">#REF!</definedName>
    <definedName name="HORNOR27">#REF!</definedName>
    <definedName name="HORNOR28">#REF!</definedName>
    <definedName name="HORNOR29">#REF!</definedName>
    <definedName name="HORNOR3">#REF!</definedName>
    <definedName name="HORNOR30">#REF!</definedName>
    <definedName name="HORNOR31">#REF!</definedName>
    <definedName name="HORNOR4">#REF!</definedName>
    <definedName name="HORNOR5">#REF!</definedName>
    <definedName name="HORNOR6">#REF!</definedName>
    <definedName name="HORNOR7">#REF!</definedName>
    <definedName name="HORNOR8">#REF!</definedName>
    <definedName name="HORNOR9">#REF!</definedName>
    <definedName name="hp">#REF!</definedName>
    <definedName name="hqi">#REF!</definedName>
    <definedName name="hreer" hidden="1">{"TAB1",#N/A,TRUE,"GENERAL";"TAB2",#N/A,TRUE,"GENERAL";"TAB3",#N/A,TRUE,"GENERAL";"TAB4",#N/A,TRUE,"GENERAL";"TAB5",#N/A,TRUE,"GENERAL"}</definedName>
    <definedName name="hrhth" hidden="1">{"TAB1",#N/A,TRUE,"GENERAL";"TAB2",#N/A,TRUE,"GENERAL";"TAB3",#N/A,TRUE,"GENERAL";"TAB4",#N/A,TRUE,"GENERAL";"TAB5",#N/A,TRUE,"GENERAL"}</definedName>
    <definedName name="hrthtrh" hidden="1">{"TAB1",#N/A,TRUE,"GENERAL";"TAB2",#N/A,TRUE,"GENERAL";"TAB3",#N/A,TRUE,"GENERAL";"TAB4",#N/A,TRUE,"GENERAL";"TAB5",#N/A,TRUE,"GENERAL"}</definedName>
    <definedName name="hsfg" hidden="1">{"via1",#N/A,TRUE,"general";"via2",#N/A,TRUE,"general";"via3",#N/A,TRUE,"general"}</definedName>
    <definedName name="ht">#REF!</definedName>
    <definedName name="hthdrf" hidden="1">{"TAB1",#N/A,TRUE,"GENERAL";"TAB2",#N/A,TRUE,"GENERAL";"TAB3",#N/A,TRUE,"GENERAL";"TAB4",#N/A,TRUE,"GENERAL";"TAB5",#N/A,TRUE,"GENERAL"}</definedName>
    <definedName name="htk">#REF!</definedName>
    <definedName name="htryrt7" hidden="1">{"via1",#N/A,TRUE,"general";"via2",#N/A,TRUE,"general";"via3",#N/A,TRUE,"general"}</definedName>
    <definedName name="HU">#REF!</definedName>
    <definedName name="hyhjop" hidden="1">{"TAB1",#N/A,TRUE,"GENERAL";"TAB2",#N/A,TRUE,"GENERAL";"TAB3",#N/A,TRUE,"GENERAL";"TAB4",#N/A,TRUE,"GENERAL";"TAB5",#N/A,TRUE,"GENERAL"}</definedName>
    <definedName name="hyhyh" hidden="1">{"TAB1",#N/A,TRUE,"GENERAL";"TAB2",#N/A,TRUE,"GENERAL";"TAB3",#N/A,TRUE,"GENERAL";"TAB4",#N/A,TRUE,"GENERAL";"TAB5",#N/A,TRUE,"GENERAL"}</definedName>
    <definedName name="HYSTER">#REF!</definedName>
    <definedName name="HYT">#REF!</definedName>
    <definedName name="hytirs" hidden="1">{"via1",#N/A,TRUE,"general";"via2",#N/A,TRUE,"general";"via3",#N/A,TRUE,"general"}</definedName>
    <definedName name="I">#REF!</definedName>
    <definedName name="i8i" hidden="1">{"TAB1",#N/A,TRUE,"GENERAL";"TAB2",#N/A,TRUE,"GENERAL";"TAB3",#N/A,TRUE,"GENERAL";"TAB4",#N/A,TRUE,"GENERAL";"TAB5",#N/A,TRUE,"GENERAL"}</definedName>
    <definedName name="id">#REF!</definedName>
    <definedName name="IF">'[36]A. P. U.'!#REF!</definedName>
    <definedName name="ig">#REF!</definedName>
    <definedName name="ii" hidden="1">{"TAB1",#N/A,TRUE,"GENERAL";"TAB2",#N/A,TRUE,"GENERAL";"TAB3",#N/A,TRUE,"GENERAL";"TAB4",#N/A,TRUE,"GENERAL";"TAB5",#N/A,TRUE,"GENERAL"}</definedName>
    <definedName name="iii" hidden="1">{"via1",#N/A,TRUE,"general";"via2",#N/A,TRUE,"general";"via3",#N/A,TRUE,"general"}</definedName>
    <definedName name="iiii" hidden="1">{"via1",#N/A,TRUE,"general";"via2",#N/A,TRUE,"general";"via3",#N/A,TRUE,"general"}</definedName>
    <definedName name="iiiii">#N/A</definedName>
    <definedName name="iiiiiiik" hidden="1">{"via1",#N/A,TRUE,"general";"via2",#N/A,TRUE,"general";"via3",#N/A,TRUE,"general"}</definedName>
    <definedName name="iiiiuh" hidden="1">{"TAB1",#N/A,TRUE,"GENERAL";"TAB2",#N/A,TRUE,"GENERAL";"TAB3",#N/A,TRUE,"GENERAL";"TAB4",#N/A,TRUE,"GENERAL";"TAB5",#N/A,TRUE,"GENERAL"}</definedName>
    <definedName name="ik">#REF!</definedName>
    <definedName name="ikj">#REF!</definedName>
    <definedName name="iktgvfmu" hidden="1">{"TAB1",#N/A,TRUE,"GENERAL";"TAB2",#N/A,TRUE,"GENERAL";"TAB3",#N/A,TRUE,"GENERAL";"TAB4",#N/A,TRUE,"GENERAL";"TAB5",#N/A,TRUE,"GENERAL"}</definedName>
    <definedName name="Imp">[3]Datos!$B$20</definedName>
    <definedName name="IMPRE">#REF!</definedName>
    <definedName name="IMPREVISTOS">'[20]Formulario N° 4'!$F$130</definedName>
    <definedName name="INDI">#N/A</definedName>
    <definedName name="INDICE">'[49]INDICE ALFABETICO'!$1:$1048576</definedName>
    <definedName name="inf">#REF!</definedName>
    <definedName name="INFG">#REF!</definedName>
    <definedName name="Ing">#REF!</definedName>
    <definedName name="Inicio">[24]BASES!$E$26</definedName>
    <definedName name="Insumos_auxiliares">[63]Insumos!#REF!</definedName>
    <definedName name="Insumos_basicos">#REF!</definedName>
    <definedName name="int">[3]Datos!$B$16</definedName>
    <definedName name="Interest_Rate">#REF!</definedName>
    <definedName name="INV">#REF!</definedName>
    <definedName name="INV_11">'[64]PR 1'!$A$2:$N$655</definedName>
    <definedName name="io">#REF!</definedName>
    <definedName name="io0ioprhyi0i90ryi90">#REF!</definedName>
    <definedName name="IOUHH">[0]!ERR</definedName>
    <definedName name="ir">#REF!</definedName>
    <definedName name="irrigador">#REF!</definedName>
    <definedName name="it.">#REF!</definedName>
    <definedName name="ITEM">#REF!</definedName>
    <definedName name="ITEM1">#REF!</definedName>
    <definedName name="ITEM1_133">#REF!</definedName>
    <definedName name="ITEM1_149">#REF!</definedName>
    <definedName name="ITEM1_186">#REF!</definedName>
    <definedName name="ITEM1_187">#REF!</definedName>
    <definedName name="ITEM15">#REF!</definedName>
    <definedName name="ITEM15_133">#REF!</definedName>
    <definedName name="ITEM15_149">#REF!</definedName>
    <definedName name="ITEM15_186">#REF!</definedName>
    <definedName name="ITEM15_187">#REF!</definedName>
    <definedName name="ITEM2">#REF!</definedName>
    <definedName name="ITEM2_133">#REF!</definedName>
    <definedName name="ITEM2_149">#REF!</definedName>
    <definedName name="ITEM2_186">#REF!</definedName>
    <definedName name="ITEM2_187">#REF!</definedName>
    <definedName name="item210.3">#REF!</definedName>
    <definedName name="item230.1">#REF!</definedName>
    <definedName name="ITEM3">#REF!</definedName>
    <definedName name="ITEM3_133">#REF!</definedName>
    <definedName name="ITEM3_149">#REF!</definedName>
    <definedName name="ITEM3_186">#REF!</definedName>
    <definedName name="ITEM3_187">#REF!</definedName>
    <definedName name="item310">#REF!</definedName>
    <definedName name="item320.2">#REF!</definedName>
    <definedName name="item330.1">#REF!</definedName>
    <definedName name="item420">#REF!</definedName>
    <definedName name="item450.2P">#REF!</definedName>
    <definedName name="item600.1">#REF!</definedName>
    <definedName name="item610.1">#REF!</definedName>
    <definedName name="item610.2">#REF!</definedName>
    <definedName name="item630.4">#REF!</definedName>
    <definedName name="item630.6">#REF!</definedName>
    <definedName name="item630.7">#REF!</definedName>
    <definedName name="item640.3">#REF!</definedName>
    <definedName name="item661">#REF!</definedName>
    <definedName name="item671">#REF!</definedName>
    <definedName name="item673.1">#REF!</definedName>
    <definedName name="item673.3">#REF!</definedName>
    <definedName name="item681">#REF!</definedName>
    <definedName name="item700.1">#REF!</definedName>
    <definedName name="item710.1">#REF!</definedName>
    <definedName name="item710.2">#REF!</definedName>
    <definedName name="item730.1">#REF!</definedName>
    <definedName name="item730.2">#REF!</definedName>
    <definedName name="item730.2.4">#REF!</definedName>
    <definedName name="item900.2">#REF!</definedName>
    <definedName name="ITEMS">[65]INDICE!$A$3:$F$400</definedName>
    <definedName name="Ítems">#REF!</definedName>
    <definedName name="IUI" hidden="1">{"TAB1",#N/A,TRUE,"GENERAL";"TAB2",#N/A,TRUE,"GENERAL";"TAB3",#N/A,TRUE,"GENERAL";"TAB4",#N/A,TRUE,"GENERAL";"TAB5",#N/A,TRUE,"GENERAL"}</definedName>
    <definedName name="iuit7" hidden="1">{"TAB1",#N/A,TRUE,"GENERAL";"TAB2",#N/A,TRUE,"GENERAL";"TAB3",#N/A,TRUE,"GENERAL";"TAB4",#N/A,TRUE,"GENERAL";"TAB5",#N/A,TRUE,"GENERAL"}</definedName>
    <definedName name="iul" hidden="1">{"via1",#N/A,TRUE,"general";"via2",#N/A,TRUE,"general";"via3",#N/A,TRUE,"general"}</definedName>
    <definedName name="iuouio" hidden="1">{"via1",#N/A,TRUE,"general";"via2",#N/A,TRUE,"general";"via3",#N/A,TRUE,"general"}</definedName>
    <definedName name="iuyi9" hidden="1">{"TAB1",#N/A,TRUE,"GENERAL";"TAB2",#N/A,TRUE,"GENERAL";"TAB3",#N/A,TRUE,"GENERAL";"TAB4",#N/A,TRUE,"GENERAL";"TAB5",#N/A,TRUE,"GENERAL"}</definedName>
    <definedName name="IVA">#REF!</definedName>
    <definedName name="iyuiuyi" hidden="1">{"via1",#N/A,TRUE,"general";"via2",#N/A,TRUE,"general";"via3",#N/A,TRUE,"general"}</definedName>
    <definedName name="IZQ">#N/A</definedName>
    <definedName name="j" hidden="1">{"TAB1",#N/A,TRUE,"GENERAL";"TAB2",#N/A,TRUE,"GENERAL";"TAB3",#N/A,TRUE,"GENERAL";"TAB4",#N/A,TRUE,"GENERAL";"TAB5",#N/A,TRUE,"GENERAL"}</definedName>
    <definedName name="JA">#REF!</definedName>
    <definedName name="jd" hidden="1">{"via1",#N/A,TRUE,"general";"via2",#N/A,TRUE,"general";"via3",#N/A,TRUE,"general"}</definedName>
    <definedName name="jdh" hidden="1">{"TAB1",#N/A,TRUE,"GENERAL";"TAB2",#N/A,TRUE,"GENERAL";"TAB3",#N/A,TRUE,"GENERAL";"TAB4",#N/A,TRUE,"GENERAL";"TAB5",#N/A,TRUE,"GENERAL"}</definedName>
    <definedName name="JEFEINM">#REF!</definedName>
    <definedName name="jeytj" hidden="1">{"TAB1",#N/A,TRUE,"GENERAL";"TAB2",#N/A,TRUE,"GENERAL";"TAB3",#N/A,TRUE,"GENERAL";"TAB4",#N/A,TRUE,"GENERAL";"TAB5",#N/A,TRUE,"GENERAL"}</definedName>
    <definedName name="jfhjfrt" hidden="1">{"TAB1",#N/A,TRUE,"GENERAL";"TAB2",#N/A,TRUE,"GENERAL";"TAB3",#N/A,TRUE,"GENERAL";"TAB4",#N/A,TRUE,"GENERAL";"TAB5",#N/A,TRUE,"GENERAL"}</definedName>
    <definedName name="jgfj" hidden="1">{"via1",#N/A,TRUE,"general";"via2",#N/A,TRUE,"general";"via3",#N/A,TRUE,"general"}</definedName>
    <definedName name="jghj" hidden="1">{"TAB1",#N/A,TRUE,"GENERAL";"TAB2",#N/A,TRUE,"GENERAL";"TAB3",#N/A,TRUE,"GENERAL";"TAB4",#N/A,TRUE,"GENERAL";"TAB5",#N/A,TRUE,"GENERAL"}</definedName>
    <definedName name="jgj" hidden="1">{"TAB1",#N/A,TRUE,"GENERAL";"TAB2",#N/A,TRUE,"GENERAL";"TAB3",#N/A,TRUE,"GENERAL";"TAB4",#N/A,TRUE,"GENERAL";"TAB5",#N/A,TRUE,"GENERAL"}</definedName>
    <definedName name="jh">#REF!</definedName>
    <definedName name="jhg" hidden="1">{"TAB1",#N/A,TRUE,"GENERAL";"TAB2",#N/A,TRUE,"GENERAL";"TAB3",#N/A,TRUE,"GENERAL";"TAB4",#N/A,TRUE,"GENERAL";"TAB5",#N/A,TRUE,"GENERAL"}</definedName>
    <definedName name="jhjyj" hidden="1">{"via1",#N/A,TRUE,"general";"via2",#N/A,TRUE,"general";"via3",#N/A,TRUE,"general"}</definedName>
    <definedName name="JHK" hidden="1">{"TAB1",#N/A,TRUE,"GENERAL";"TAB2",#N/A,TRUE,"GENERAL";"TAB3",#N/A,TRUE,"GENERAL";"TAB4",#N/A,TRUE,"GENERAL";"TAB5",#N/A,TRUE,"GENERAL"}</definedName>
    <definedName name="jhkgjkvf" hidden="1">{"TAB1",#N/A,TRUE,"GENERAL";"TAB2",#N/A,TRUE,"GENERAL";"TAB3",#N/A,TRUE,"GENERAL";"TAB4",#N/A,TRUE,"GENERAL";"TAB5",#N/A,TRUE,"GENERAL"}</definedName>
    <definedName name="jj" hidden="1">{"via1",#N/A,TRUE,"general";"via2",#N/A,TRUE,"general";"via3",#N/A,TRUE,"general"}</definedName>
    <definedName name="jjfq" hidden="1">{"via1",#N/A,TRUE,"general";"via2",#N/A,TRUE,"general";"via3",#N/A,TRUE,"general"}</definedName>
    <definedName name="jjjhjddfg" hidden="1">{"via1",#N/A,TRUE,"general";"via2",#N/A,TRUE,"general";"via3",#N/A,TRUE,"general"}</definedName>
    <definedName name="JJJJ">[66]General!#REF!</definedName>
    <definedName name="jjjjju" hidden="1">{"via1",#N/A,TRUE,"general";"via2",#N/A,TRUE,"general";"via3",#N/A,TRUE,"general"}</definedName>
    <definedName name="jjujujty" hidden="1">{"TAB1",#N/A,TRUE,"GENERAL";"TAB2",#N/A,TRUE,"GENERAL";"TAB3",#N/A,TRUE,"GENERAL";"TAB4",#N/A,TRUE,"GENERAL";"TAB5",#N/A,TRUE,"GENERAL"}</definedName>
    <definedName name="jjyjy" hidden="1">{"via1",#N/A,TRUE,"general";"via2",#N/A,TRUE,"general";"via3",#N/A,TRUE,"general"}</definedName>
    <definedName name="jk">#REF!</definedName>
    <definedName name="jkk" hidden="1">{"TAB1",#N/A,TRUE,"GENERAL";"TAB2",#N/A,TRUE,"GENERAL";"TAB3",#N/A,TRUE,"GENERAL";"TAB4",#N/A,TRUE,"GENERAL";"TAB5",#N/A,TRUE,"GENERAL"}</definedName>
    <definedName name="jkl" hidden="1">{"TAB1",#N/A,TRUE,"GENERAL";"TAB2",#N/A,TRUE,"GENERAL";"TAB3",#N/A,TRUE,"GENERAL";"TAB4",#N/A,TRUE,"GENERAL";"TAB5",#N/A,TRUE,"GENERAL"}</definedName>
    <definedName name="jn">#REF!</definedName>
    <definedName name="jñ">#REF!</definedName>
    <definedName name="jo">#REF!</definedName>
    <definedName name="JOHNNY" localSheetId="2">ERR</definedName>
    <definedName name="JOHNNY" localSheetId="7">[0]!ERR</definedName>
    <definedName name="JOHNNY">#NAME?</definedName>
    <definedName name="JOHNNY_10" localSheetId="2">#NAME?</definedName>
    <definedName name="JOHNNY_10">#N/A</definedName>
    <definedName name="JOHNNY_3" localSheetId="2">#NAME?</definedName>
    <definedName name="JOHNNY_3">#N/A</definedName>
    <definedName name="JOHNNY_4" localSheetId="2">#NAME?</definedName>
    <definedName name="JOHNNY_4">#N/A</definedName>
    <definedName name="JOHNNY_5" localSheetId="2">#NAME?</definedName>
    <definedName name="JOHNNY_5">#N/A</definedName>
    <definedName name="JOHNNY_6" localSheetId="2">#NAME?</definedName>
    <definedName name="JOHNNY_6">#N/A</definedName>
    <definedName name="JOHNNY_7" localSheetId="2">#NAME?</definedName>
    <definedName name="JOHNNY_7">#N/A</definedName>
    <definedName name="JOHNNY_8" localSheetId="2">#NAME?</definedName>
    <definedName name="JOHNNY_8">#N/A</definedName>
    <definedName name="JOHNNY_9" localSheetId="2">#NAME?</definedName>
    <definedName name="JOHNNY_9">#N/A</definedName>
    <definedName name="JRYJ" hidden="1">{"via1",#N/A,TRUE,"general";"via2",#N/A,TRUE,"general";"via3",#N/A,TRUE,"general"}</definedName>
    <definedName name="jt">#REF!</definedName>
    <definedName name="jtyj" hidden="1">{"TAB1",#N/A,TRUE,"GENERAL";"TAB2",#N/A,TRUE,"GENERAL";"TAB3",#N/A,TRUE,"GENERAL";"TAB4",#N/A,TRUE,"GENERAL";"TAB5",#N/A,TRUE,"GENERAL"}</definedName>
    <definedName name="jtyry" hidden="1">{"TAB1",#N/A,TRUE,"GENERAL";"TAB2",#N/A,TRUE,"GENERAL";"TAB3",#N/A,TRUE,"GENERAL";"TAB4",#N/A,TRUE,"GENERAL";"TAB5",#N/A,TRUE,"GENERAL"}</definedName>
    <definedName name="jui">#REF!</definedName>
    <definedName name="juj" hidden="1">{"via1",#N/A,TRUE,"general";"via2",#N/A,TRUE,"general";"via3",#N/A,TRUE,"general"}</definedName>
    <definedName name="jujcx" hidden="1">{"via1",#N/A,TRUE,"general";"via2",#N/A,TRUE,"general";"via3",#N/A,TRUE,"general"}</definedName>
    <definedName name="jujuj" hidden="1">{"via1",#N/A,TRUE,"general";"via2",#N/A,TRUE,"general";"via3",#N/A,TRUE,"general"}</definedName>
    <definedName name="jujujuju" hidden="1">{"TAB1",#N/A,TRUE,"GENERAL";"TAB2",#N/A,TRUE,"GENERAL";"TAB3",#N/A,TRUE,"GENERAL";"TAB4",#N/A,TRUE,"GENERAL";"TAB5",#N/A,TRUE,"GENERAL"}</definedName>
    <definedName name="jun">#REF!</definedName>
    <definedName name="juuuhb" hidden="1">{"TAB1",#N/A,TRUE,"GENERAL";"TAB2",#N/A,TRUE,"GENERAL";"TAB3",#N/A,TRUE,"GENERAL";"TAB4",#N/A,TRUE,"GENERAL";"TAB5",#N/A,TRUE,"GENERAL"}</definedName>
    <definedName name="juy">#REF!</definedName>
    <definedName name="jvv">#REF!</definedName>
    <definedName name="jyjt7" hidden="1">{"via1",#N/A,TRUE,"general";"via2",#N/A,TRUE,"general";"via3",#N/A,TRUE,"general"}</definedName>
    <definedName name="jyt" hidden="1">{"via1",#N/A,TRUE,"general";"via2",#N/A,TRUE,"general";"via3",#N/A,TRUE,"general"}</definedName>
    <definedName name="jytj" hidden="1">{"via1",#N/A,TRUE,"general";"via2",#N/A,TRUE,"general";"via3",#N/A,TRUE,"general"}</definedName>
    <definedName name="jyuju" hidden="1">{"via1",#N/A,TRUE,"general";"via2",#N/A,TRUE,"general";"via3",#N/A,TRUE,"general"}</definedName>
    <definedName name="jyujyuj" hidden="1">{"via1",#N/A,TRUE,"general";"via2",#N/A,TRUE,"general";"via3",#N/A,TRUE,"general"}</definedName>
    <definedName name="K0F1">#REF!</definedName>
    <definedName name="K0F2">#REF!</definedName>
    <definedName name="K10ALO">#REF!</definedName>
    <definedName name="K11ALO">#REF!</definedName>
    <definedName name="K1F1">#REF!</definedName>
    <definedName name="K1F2">#REF!</definedName>
    <definedName name="K2F1">#REF!</definedName>
    <definedName name="K2F2">#REF!</definedName>
    <definedName name="K3F1">#REF!</definedName>
    <definedName name="K3F2">#REF!</definedName>
    <definedName name="K4F1">#REF!</definedName>
    <definedName name="K4F2">#REF!</definedName>
    <definedName name="K5F1">#REF!</definedName>
    <definedName name="K5F2">#REF!</definedName>
    <definedName name="K6F1">#REF!</definedName>
    <definedName name="K6F2">#REF!</definedName>
    <definedName name="K7F1">#REF!</definedName>
    <definedName name="K7F2">#REF!</definedName>
    <definedName name="K8ALO">#REF!</definedName>
    <definedName name="K8F1">#REF!</definedName>
    <definedName name="K8F2">#REF!</definedName>
    <definedName name="K9ALO">#REF!</definedName>
    <definedName name="KHGGH" hidden="1">{"via1",#N/A,TRUE,"general";"via2",#N/A,TRUE,"general";"via3",#N/A,TRUE,"general"}</definedName>
    <definedName name="khjk7" hidden="1">{"TAB1",#N/A,TRUE,"GENERAL";"TAB2",#N/A,TRUE,"GENERAL";"TAB3",#N/A,TRUE,"GENERAL";"TAB4",#N/A,TRUE,"GENERAL";"TAB5",#N/A,TRUE,"GENERAL"}</definedName>
    <definedName name="kikik" hidden="1">{"via1",#N/A,TRUE,"general";"via2",#N/A,TRUE,"general";"via3",#N/A,TRUE,"general"}</definedName>
    <definedName name="kio">#REF!</definedName>
    <definedName name="kip">#REF!</definedName>
    <definedName name="KJH">#REF!</definedName>
    <definedName name="kjhkd" hidden="1">{"via1",#N/A,TRUE,"general";"via2",#N/A,TRUE,"general";"via3",#N/A,TRUE,"general"}</definedName>
    <definedName name="kjk" hidden="1">{"via1",#N/A,TRUE,"general";"via2",#N/A,TRUE,"general";"via3",#N/A,TRUE,"general"}</definedName>
    <definedName name="kjtrkjr" hidden="1">{"via1",#N/A,TRUE,"general";"via2",#N/A,TRUE,"general";"via3",#N/A,TRUE,"general"}</definedName>
    <definedName name="KKK">[67]General!#REF!</definedName>
    <definedName name="kkkki" hidden="1">{"via1",#N/A,TRUE,"general";"via2",#N/A,TRUE,"general";"via3",#N/A,TRUE,"general"}</definedName>
    <definedName name="kkkkkki" hidden="1">{"TAB1",#N/A,TRUE,"GENERAL";"TAB2",#N/A,TRUE,"GENERAL";"TAB3",#N/A,TRUE,"GENERAL";"TAB4",#N/A,TRUE,"GENERAL";"TAB5",#N/A,TRUE,"GENERAL"}</definedName>
    <definedName name="kl">#REF!</definedName>
    <definedName name="klklk">#REF!</definedName>
    <definedName name="kñy">#REF!</definedName>
    <definedName name="ko">[68]items!$C$4:$J$247</definedName>
    <definedName name="krtrk" hidden="1">{"via1",#N/A,TRUE,"general";"via2",#N/A,TRUE,"general";"via3",#N/A,TRUE,"general"}</definedName>
    <definedName name="kuh">#REF!</definedName>
    <definedName name="kuy">#REF!</definedName>
    <definedName name="kyr" hidden="1">{"TAB1",#N/A,TRUE,"GENERAL";"TAB2",#N/A,TRUE,"GENERAL";"TAB3",#N/A,TRUE,"GENERAL";"TAB4",#N/A,TRUE,"GENERAL";"TAB5",#N/A,TRUE,"GENERAL"}</definedName>
    <definedName name="L">#REF!</definedName>
    <definedName name="L_L">#N/A</definedName>
    <definedName name="La">[12]!absc</definedName>
    <definedName name="Last_Row">#N/A</definedName>
    <definedName name="LE">'[69]Listado de equipos'!$A$8:$A$39</definedName>
    <definedName name="lia">#REF!</definedName>
    <definedName name="LICITACION">#REF!</definedName>
    <definedName name="LINA">[34]General!$N$12:$N$1485</definedName>
    <definedName name="linc1">[8]Dimensiones!$B$15</definedName>
    <definedName name="linc2">[8]Dimensiones!$B$19</definedName>
    <definedName name="linc3">[8]Dimensiones!$B$23</definedName>
    <definedName name="linc4">[8]Dimensiones!$B$27</definedName>
    <definedName name="linc5">[8]Dimensiones!$B$31</definedName>
    <definedName name="LINEA">[70]CONT_ADI!#REF!</definedName>
    <definedName name="listequi">#REF!</definedName>
    <definedName name="listmat">#REF!</definedName>
    <definedName name="liston">#REF!</definedName>
    <definedName name="liuoo" hidden="1">{"TAB1",#N/A,TRUE,"GENERAL";"TAB2",#N/A,TRUE,"GENERAL";"TAB3",#N/A,TRUE,"GENERAL";"TAB4",#N/A,TRUE,"GENERAL";"TAB5",#N/A,TRUE,"GENERAL"}</definedName>
    <definedName name="lkj" hidden="1">{"via1",#N/A,TRUE,"general";"via2",#N/A,TRUE,"general";"via3",#N/A,TRUE,"general"}</definedName>
    <definedName name="LKJLJK" hidden="1">{"TAB1",#N/A,TRUE,"GENERAL";"TAB2",#N/A,TRUE,"GENERAL";"TAB3",#N/A,TRUE,"GENERAL";"TAB4",#N/A,TRUE,"GENERAL";"TAB5",#N/A,TRUE,"GENERAL"}</definedName>
    <definedName name="ll">#REF!</definedName>
    <definedName name="LLANTAS">#REF!</definedName>
    <definedName name="lll">#REF!</definedName>
    <definedName name="LLLL">[66]General!#REF!</definedName>
    <definedName name="lllllh" hidden="1">{"via1",#N/A,TRUE,"general";"via2",#N/A,TRUE,"general";"via3",#N/A,TRUE,"general"}</definedName>
    <definedName name="lllllllo" hidden="1">{"via1",#N/A,TRUE,"general";"via2",#N/A,TRUE,"general";"via3",#N/A,TRUE,"general"}</definedName>
    <definedName name="LM">'[69]Listado de materiales'!$A$5:$A$57</definedName>
    <definedName name="LÑP">#REF!</definedName>
    <definedName name="lo">#REF!</definedName>
    <definedName name="Loan_Amount">#REF!</definedName>
    <definedName name="Loan_Start">#REF!</definedName>
    <definedName name="Loan_Years">#REF!</definedName>
    <definedName name="loc">[71]INDICE!#REF!</definedName>
    <definedName name="LOCA">[28]!absc</definedName>
    <definedName name="LOCA1">[28]!absc</definedName>
    <definedName name="LOCA2">[72]!absc</definedName>
    <definedName name="LOCALIZACION">#REF!</definedName>
    <definedName name="LOCALIZACION_Y_REPLANTEO">#REF!</definedName>
    <definedName name="LOCALIZACIÓN_Y_REPLANTEO._ESTRUCTURAS">[73]INDICE!#REF!</definedName>
    <definedName name="LOGO" localSheetId="2">ERR</definedName>
    <definedName name="LOGO" localSheetId="7">[0]!ERR</definedName>
    <definedName name="LOGO">#NAME?</definedName>
    <definedName name="LOGO_10" localSheetId="2">#NAME?</definedName>
    <definedName name="LOGO_10">#N/A</definedName>
    <definedName name="LOGO_3" localSheetId="2">#NAME?</definedName>
    <definedName name="LOGO_3">#N/A</definedName>
    <definedName name="LOGO_4" localSheetId="2">#NAME?</definedName>
    <definedName name="LOGO_4">#N/A</definedName>
    <definedName name="LOGO_5" localSheetId="2">#NAME?</definedName>
    <definedName name="LOGO_5">#N/A</definedName>
    <definedName name="LOGO_6" localSheetId="2">#NAME?</definedName>
    <definedName name="LOGO_6">#N/A</definedName>
    <definedName name="LOGO_7" localSheetId="2">#NAME?</definedName>
    <definedName name="LOGO_7">#N/A</definedName>
    <definedName name="LOGO_8" localSheetId="2">#NAME?</definedName>
    <definedName name="LOGO_8">#N/A</definedName>
    <definedName name="LOGO_9" localSheetId="2">#NAME?</definedName>
    <definedName name="LOGO_9">#N/A</definedName>
    <definedName name="LOI">#REF!</definedName>
    <definedName name="lolol" hidden="1">{"TAB1",#N/A,TRUE,"GENERAL";"TAB2",#N/A,TRUE,"GENERAL";"TAB3",#N/A,TRUE,"GENERAL";"TAB4",#N/A,TRUE,"GENERAL";"TAB5",#N/A,TRUE,"GENERAL"}</definedName>
    <definedName name="Longitud">#REF!</definedName>
    <definedName name="Longitud1">#REF!</definedName>
    <definedName name="Longitud2">#REF!</definedName>
    <definedName name="LongitudTubo">#N/A</definedName>
    <definedName name="LOPE">#REF!</definedName>
    <definedName name="lplpl" hidden="1">{"via1",#N/A,TRUE,"general";"via2",#N/A,TRUE,"general";"via3",#N/A,TRUE,"general"}</definedName>
    <definedName name="lsttros">#REF!</definedName>
    <definedName name="LT">'[69]Listado de transportes'!$A$6:$A$10</definedName>
    <definedName name="lucy" hidden="1">{"TAB1",#N/A,TRUE,"GENERAL";"TAB2",#N/A,TRUE,"GENERAL";"TAB3",#N/A,TRUE,"GENERAL";"TAB4",#N/A,TRUE,"GENERAL";"TAB5",#N/A,TRUE,"GENERAL"}</definedName>
    <definedName name="lun">'[27]Res-Accide-10'!#REF!</definedName>
    <definedName name="LUNA">[13]General!#REF!</definedName>
    <definedName name="m">#REF!</definedName>
    <definedName name="MA">'[27]Res-Accide-10'!#REF!</definedName>
    <definedName name="maestro">#REF!</definedName>
    <definedName name="mafdsf" hidden="1">{"via1",#N/A,TRUE,"general";"via2",#N/A,TRUE,"general";"via3",#N/A,TRUE,"general"}</definedName>
    <definedName name="MAL">'[74]Estado Resumen'!#REF!&lt;2.5</definedName>
    <definedName name="MALO">'[75]ESTADO VÍA-CRIT.TECNICO'!#REF!&lt;2.5</definedName>
    <definedName name="mao" hidden="1">{"TAB1",#N/A,TRUE,"GENERAL";"TAB2",#N/A,TRUE,"GENERAL";"TAB3",#N/A,TRUE,"GENERAL";"TAB4",#N/A,TRUE,"GENERAL";"TAB5",#N/A,TRUE,"GENERAL"}</definedName>
    <definedName name="maow" hidden="1">{"via1",#N/A,TRUE,"general";"via2",#N/A,TRUE,"general";"via3",#N/A,TRUE,"general"}</definedName>
    <definedName name="MAQUINAR">[38]Insum!$A$68:$H$98</definedName>
    <definedName name="Maquinaria">#N/A</definedName>
    <definedName name="mar">'[27]Res-Accide-10'!#REF!</definedName>
    <definedName name="MARAVILLA" hidden="1">{"PRES REHAB ARM-PER POR ITEMS  KM A KM",#N/A,TRUE,"Rehabilitacion Arm-Per"}</definedName>
    <definedName name="marcela">[76]General!#REF!</definedName>
    <definedName name="maria">[76]General!#REF!</definedName>
    <definedName name="MARILUZ">[48]General!#REF!</definedName>
    <definedName name="MARINAS">[77]General!#REF!</definedName>
    <definedName name="martillo">#REF!</definedName>
    <definedName name="MARY">[76]General!#REF!</definedName>
    <definedName name="MARYLUZ" hidden="1">{"PRES REHAB ARM-PER POR ITEMS  KM A KM",#N/A,TRUE,"Rehabilitacion Arm-Per"}</definedName>
    <definedName name="marzito">[78]General!#REF!</definedName>
    <definedName name="MARZO">[13]General!#REF!</definedName>
    <definedName name="masor" hidden="1">{"via1",#N/A,TRUE,"general";"via2",#N/A,TRUE,"general";"via3",#N/A,TRUE,"general"}</definedName>
    <definedName name="MAT">#REF!</definedName>
    <definedName name="mate">[49]MATERIALES!$1:$1048576</definedName>
    <definedName name="MATERIAL">#REF!</definedName>
    <definedName name="materiales">[79]materiales!$A$7:$A$1317</definedName>
    <definedName name="matriz">#REF!,#REF!</definedName>
    <definedName name="MATRIZRICS">'[80]RICS NUEVA HOJA DIARIA'!$A$1:$AB$42</definedName>
    <definedName name="MAX">[81]INDICE!$1:$1048576</definedName>
    <definedName name="MAYO">[13]General!#REF!</definedName>
    <definedName name="mdd" hidden="1">{"via1",#N/A,TRUE,"general";"via2",#N/A,TRUE,"general";"via3",#N/A,TRUE,"general"}</definedName>
    <definedName name="MEDARDO">[76]General!#REF!</definedName>
    <definedName name="meg" hidden="1">{"TAB1",#N/A,TRUE,"GENERAL";"TAB2",#N/A,TRUE,"GENERAL";"TAB3",#N/A,TRUE,"GENERAL";"TAB4",#N/A,TRUE,"GENERAL";"TAB5",#N/A,TRUE,"GENERAL"}</definedName>
    <definedName name="MES">#REF!</definedName>
    <definedName name="MESES">#REF!</definedName>
    <definedName name="mf">#REF!</definedName>
    <definedName name="mfgjrdt" hidden="1">{"TAB1",#N/A,TRUE,"GENERAL";"TAB2",#N/A,TRUE,"GENERAL";"TAB3",#N/A,TRUE,"GENERAL";"TAB4",#N/A,TRUE,"GENERAL";"TAB5",#N/A,TRUE,"GENERAL"}</definedName>
    <definedName name="mghm" hidden="1">{"via1",#N/A,TRUE,"general";"via2",#N/A,TRUE,"general";"via3",#N/A,TRUE,"general"}</definedName>
    <definedName name="mhg">#REF!</definedName>
    <definedName name="mht">#REF!</definedName>
    <definedName name="mhy">#REF!</definedName>
    <definedName name="MIO">[82]INDICE!$1:$1048576</definedName>
    <definedName name="mjmj" hidden="1">{"via1",#N/A,TRUE,"general";"via2",#N/A,TRUE,"general";"via3",#N/A,TRUE,"general"}</definedName>
    <definedName name="mjmjmn" hidden="1">{"via1",#N/A,TRUE,"general";"via2",#N/A,TRUE,"general";"via3",#N/A,TRUE,"general"}</definedName>
    <definedName name="mjnhgkio" hidden="1">{"via1",#N/A,TRUE,"general";"via2",#N/A,TRUE,"general";"via3",#N/A,TRUE,"general"}</definedName>
    <definedName name="mju">#REF!</definedName>
    <definedName name="mkljlk">#REF!</definedName>
    <definedName name="mku">#REF!</definedName>
    <definedName name="mm">#REF!</definedName>
    <definedName name="mmjmjh" hidden="1">{"TAB1",#N/A,TRUE,"GENERAL";"TAB2",#N/A,TRUE,"GENERAL";"TAB3",#N/A,TRUE,"GENERAL";"TAB4",#N/A,TRUE,"GENERAL";"TAB5",#N/A,TRUE,"GENERAL"}</definedName>
    <definedName name="mmm" hidden="1">{"TAB1",#N/A,TRUE,"GENERAL";"TAB2",#N/A,TRUE,"GENERAL";"TAB3",#N/A,TRUE,"GENERAL";"TAB4",#N/A,TRUE,"GENERAL";"TAB5",#N/A,TRUE,"GENERAL"}</definedName>
    <definedName name="mmmh" hidden="1">{"via1",#N/A,TRUE,"general";"via2",#N/A,TRUE,"general";"via3",#N/A,TRUE,"general"}</definedName>
    <definedName name="mmmmmjyt" hidden="1">{"TAB1",#N/A,TRUE,"GENERAL";"TAB2",#N/A,TRUE,"GENERAL";"TAB3",#N/A,TRUE,"GENERAL";"TAB4",#N/A,TRUE,"GENERAL";"TAB5",#N/A,TRUE,"GENERAL"}</definedName>
    <definedName name="mmmmmmg" hidden="1">{"via1",#N/A,TRUE,"general";"via2",#N/A,TRUE,"general";"via3",#N/A,TRUE,"general"}</definedName>
    <definedName name="MN" hidden="1">{"via1",#N/A,TRUE,"general";"via2",#N/A,TRUE,"general";"via3",#N/A,TRUE,"general"}</definedName>
    <definedName name="MO">'[69]Calculo de Cuadrillas'!$A$4:$A$10</definedName>
    <definedName name="MOTO">#REF!</definedName>
    <definedName name="MOTOBOMBA">#REF!</definedName>
    <definedName name="Motoniv">#REF!</definedName>
    <definedName name="motosierra">#REF!</definedName>
    <definedName name="mpdirint">[3]Datos!$B$18</definedName>
    <definedName name="mprelecon">[3]Datos!$B$15</definedName>
    <definedName name="mr">#REF!</definedName>
    <definedName name="n" hidden="1">{"via1",#N/A,TRUE,"general";"via2",#N/A,TRUE,"general";"via3",#N/A,TRUE,"general"}</definedName>
    <definedName name="nb">#REF!</definedName>
    <definedName name="nbv">#REF!</definedName>
    <definedName name="nbvnv" hidden="1">{"via1",#N/A,TRUE,"general";"via2",#N/A,TRUE,"general";"via3",#N/A,TRUE,"general"}</definedName>
    <definedName name="NDHS" hidden="1">{"TAB1",#N/A,TRUE,"GENERAL";"TAB2",#N/A,TRUE,"GENERAL";"TAB3",#N/A,TRUE,"GENERAL";"TAB4",#N/A,TRUE,"GENERAL";"TAB5",#N/A,TRUE,"GENERAL"}</definedName>
    <definedName name="nece.cab">#REF!</definedName>
    <definedName name="nf" hidden="1">{"TAB1",#N/A,TRUE,"GENERAL";"TAB2",#N/A,TRUE,"GENERAL";"TAB3",#N/A,TRUE,"GENERAL";"TAB4",#N/A,TRUE,"GENERAL";"TAB5",#N/A,TRUE,"GENERAL"}</definedName>
    <definedName name="nfg" hidden="1">{"via1",#N/A,TRUE,"general";"via2",#N/A,TRUE,"general";"via3",#N/A,TRUE,"general"}</definedName>
    <definedName name="nfgn" hidden="1">{"via1",#N/A,TRUE,"general";"via2",#N/A,TRUE,"general";"via3",#N/A,TRUE,"general"}</definedName>
    <definedName name="ngdn" hidden="1">{"TAB1",#N/A,TRUE,"GENERAL";"TAB2",#N/A,TRUE,"GENERAL";"TAB3",#N/A,TRUE,"GENERAL";"TAB4",#N/A,TRUE,"GENERAL";"TAB5",#N/A,TRUE,"GENERAL"}</definedName>
    <definedName name="ngfh" hidden="1">{"via1",#N/A,TRUE,"general";"via2",#N/A,TRUE,"general";"via3",#N/A,TRUE,"general"}</definedName>
    <definedName name="NHG">#REF!</definedName>
    <definedName name="nhn" hidden="1">{"via1",#N/A,TRUE,"general";"via2",#N/A,TRUE,"general";"via3",#N/A,TRUE,"general"}</definedName>
    <definedName name="nhncfgn" hidden="1">{"TAB1",#N/A,TRUE,"GENERAL";"TAB2",#N/A,TRUE,"GENERAL";"TAB3",#N/A,TRUE,"GENERAL";"TAB4",#N/A,TRUE,"GENERAL";"TAB5",#N/A,TRUE,"GENERAL"}</definedName>
    <definedName name="nhndr" hidden="1">{"via1",#N/A,TRUE,"general";"via2",#N/A,TRUE,"general";"via3",#N/A,TRUE,"general"}</definedName>
    <definedName name="NJH">#REF!</definedName>
    <definedName name="NM">#REF!</definedName>
    <definedName name="nmmmm" hidden="1">{"via1",#N/A,TRUE,"general";"via2",#N/A,TRUE,"general";"via3",#N/A,TRUE,"general"}</definedName>
    <definedName name="NN" hidden="1">{"TAB1",#N/A,TRUE,"GENERAL";"TAB2",#N/A,TRUE,"GENERAL";"TAB3",#N/A,TRUE,"GENERAL";"TAB4",#N/A,TRUE,"GENERAL";"TAB5",#N/A,TRUE,"GENERAL"}</definedName>
    <definedName name="nndng" hidden="1">{"TAB1",#N/A,TRUE,"GENERAL";"TAB2",#N/A,TRUE,"GENERAL";"TAB3",#N/A,TRUE,"GENERAL";"TAB4",#N/A,TRUE,"GENERAL";"TAB5",#N/A,TRUE,"GENERAL"}</definedName>
    <definedName name="NNN">[2]!absc</definedName>
    <definedName name="nnnhd" hidden="1">{"via1",#N/A,TRUE,"general";"via2",#N/A,TRUE,"general";"via3",#N/A,TRUE,"general"}</definedName>
    <definedName name="nnnnn" hidden="1">{"via1",#N/A,TRUE,"general";"via2",#N/A,TRUE,"general";"via3",#N/A,TRUE,"general"}</definedName>
    <definedName name="nnnnnd" hidden="1">{"TAB1",#N/A,TRUE,"GENERAL";"TAB2",#N/A,TRUE,"GENERAL";"TAB3",#N/A,TRUE,"GENERAL";"TAB4",#N/A,TRUE,"GENERAL";"TAB5",#N/A,TRUE,"GENERAL"}</definedName>
    <definedName name="nnnnnf" hidden="1">{"TAB1",#N/A,TRUE,"GENERAL";"TAB2",#N/A,TRUE,"GENERAL";"TAB3",#N/A,TRUE,"GENERAL";"TAB4",#N/A,TRUE,"GENERAL";"TAB5",#N/A,TRUE,"GENERAL"}</definedName>
    <definedName name="nnnnnh" hidden="1">{"via1",#N/A,TRUE,"general";"via2",#N/A,TRUE,"general";"via3",#N/A,TRUE,"general"}</definedName>
    <definedName name="NO" localSheetId="2">ERR</definedName>
    <definedName name="NO" localSheetId="7">[0]!ERR</definedName>
    <definedName name="NO">#NAME?</definedName>
    <definedName name="No._tanques">[8]Dimensiones!$D$36</definedName>
    <definedName name="NO_10" localSheetId="2">#NAME?</definedName>
    <definedName name="NO_10">#N/A</definedName>
    <definedName name="NO_3" localSheetId="2">#NAME?</definedName>
    <definedName name="NO_3">#N/A</definedName>
    <definedName name="NO_4" localSheetId="2">#NAME?</definedName>
    <definedName name="NO_4">#N/A</definedName>
    <definedName name="NO_5" localSheetId="2">#NAME?</definedName>
    <definedName name="NO_5">#N/A</definedName>
    <definedName name="NO_6" localSheetId="2">#NAME?</definedName>
    <definedName name="NO_6">#N/A</definedName>
    <definedName name="NO_7" localSheetId="2">#NAME?</definedName>
    <definedName name="NO_7">#N/A</definedName>
    <definedName name="NO_8" localSheetId="2">#NAME?</definedName>
    <definedName name="NO_8">#N/A</definedName>
    <definedName name="NO_9" localSheetId="2">#NAME?</definedName>
    <definedName name="NO_9">#N/A</definedName>
    <definedName name="NOMBRE">#REF!</definedName>
    <definedName name="NOVIEMBRE">MATCH(0.01,[5]!End_Bal,-1)+1</definedName>
    <definedName name="nr">#REF!</definedName>
    <definedName name="NroCODIGO">#REF!</definedName>
    <definedName name="NroDOCUMENTO">#REF!</definedName>
    <definedName name="nt">#REF!</definedName>
    <definedName name="NUEVO">#REF!</definedName>
    <definedName name="Num_Pmt_Per_Year">#REF!</definedName>
    <definedName name="Number_of_Payments">MATCH(0.01,End_Bal,-1)+1</definedName>
    <definedName name="nxn" hidden="1">{"via1",#N/A,TRUE,"general";"via2",#N/A,TRUE,"general";"via3",#N/A,TRUE,"general"}</definedName>
    <definedName name="ñ">#REF!</definedName>
    <definedName name="ñl">#REF!</definedName>
    <definedName name="ññ">#REF!</definedName>
    <definedName name="ÑÑÑ">#REF!</definedName>
    <definedName name="ñok">#REF!</definedName>
    <definedName name="ñp">#REF!</definedName>
    <definedName name="ñpñpñ" hidden="1">{"via1",#N/A,TRUE,"general";"via2",#N/A,TRUE,"general";"via3",#N/A,TRUE,"general"}</definedName>
    <definedName name="ñpo">#REF!</definedName>
    <definedName name="O">#REF!</definedName>
    <definedName name="º1">#REF!</definedName>
    <definedName name="o9o9" hidden="1">{"via1",#N/A,TRUE,"general";"via2",#N/A,TRUE,"general";"via3",#N/A,TRUE,"general"}</definedName>
    <definedName name="obj">[3]Datos!$B$4</definedName>
    <definedName name="OBJETO">#REF!</definedName>
    <definedName name="Obra">#REF!</definedName>
    <definedName name="obrero">#REF!</definedName>
    <definedName name="OBSERVACIONES">#REF!</definedName>
    <definedName name="Of">#REF!</definedName>
    <definedName name="oficial">#REF!</definedName>
    <definedName name="oiret" hidden="1">{"TAB1",#N/A,TRUE,"GENERAL";"TAB2",#N/A,TRUE,"GENERAL";"TAB3",#N/A,TRUE,"GENERAL";"TAB4",#N/A,TRUE,"GENERAL";"TAB5",#N/A,TRUE,"GENERAL"}</definedName>
    <definedName name="oirgrth" hidden="1">{"TAB1",#N/A,TRUE,"GENERAL";"TAB2",#N/A,TRUE,"GENERAL";"TAB3",#N/A,TRUE,"GENERAL";"TAB4",#N/A,TRUE,"GENERAL";"TAB5",#N/A,TRUE,"GENERAL"}</definedName>
    <definedName name="OIUOIU" hidden="1">{"via1",#N/A,TRUE,"general";"via2",#N/A,TRUE,"general";"via3",#N/A,TRUE,"general"}</definedName>
    <definedName name="oo">#REF!</definedName>
    <definedName name="ooo">#REF!</definedName>
    <definedName name="ooooiii" hidden="1">{"TAB1",#N/A,TRUE,"GENERAL";"TAB2",#N/A,TRUE,"GENERAL";"TAB3",#N/A,TRUE,"GENERAL";"TAB4",#N/A,TRUE,"GENERAL";"TAB5",#N/A,TRUE,"GENERAL"}</definedName>
    <definedName name="oooos" hidden="1">{"via1",#N/A,TRUE,"general";"via2",#N/A,TRUE,"general";"via3",#N/A,TRUE,"general"}</definedName>
    <definedName name="operador">#REF!</definedName>
    <definedName name="OPERADORES">#REF!</definedName>
    <definedName name="os">#REF!</definedName>
    <definedName name="OSCAR">#REF!</definedName>
    <definedName name="OTR">[83]Otros!#REF!</definedName>
    <definedName name="OTRO">[49]OTROS!$1:$1048576</definedName>
    <definedName name="otros">[79]otros!$A$6:$A$1235</definedName>
    <definedName name="p">#REF!</definedName>
    <definedName name="p0p0" hidden="1">{"via1",#N/A,TRUE,"general";"via2",#N/A,TRUE,"general";"via3",#N/A,TRUE,"general"}</definedName>
    <definedName name="PAJARITA">#REF!</definedName>
    <definedName name="Pav">#N/A</definedName>
    <definedName name="Pay_Date">#REF!</definedName>
    <definedName name="Pay_Num">#REF!</definedName>
    <definedName name="Payment_Date">DATE(YEAR(Loan_Start),MONTH(Loan_Start)+Payment_Number,DAY(Loan_Start))</definedName>
    <definedName name="PAZ">#REF!</definedName>
    <definedName name="pc">#REF!</definedName>
    <definedName name="PEPE">[0]!ERR</definedName>
    <definedName name="PERIODO">[84]CUMPLIMIENTO!$M$5</definedName>
    <definedName name="PERRD">#REF!</definedName>
    <definedName name="PERRITO">[13]General!#REF!</definedName>
    <definedName name="pi">#REF!</definedName>
    <definedName name="piedram">#REF!</definedName>
    <definedName name="PILOTE">#REF!</definedName>
    <definedName name="pk">#REF!</definedName>
    <definedName name="PKHK" hidden="1">{"TAB1",#N/A,TRUE,"GENERAL";"TAB2",#N/A,TRUE,"GENERAL";"TAB3",#N/A,TRUE,"GENERAL";"TAB4",#N/A,TRUE,"GENERAL";"TAB5",#N/A,TRUE,"GENERAL"}</definedName>
    <definedName name="pkj" hidden="1">{"TAB1",#N/A,TRUE,"GENERAL";"TAB2",#N/A,TRUE,"GENERAL";"TAB3",#N/A,TRUE,"GENERAL";"TAB4",#N/A,TRUE,"GENERAL";"TAB5",#N/A,TRUE,"GENERAL"}</definedName>
    <definedName name="Placa">#REF!</definedName>
    <definedName name="PLAD" hidden="1">{"TAB1",#N/A,TRUE,"GENERAL";"TAB2",#N/A,TRUE,"GENERAL";"TAB3",#N/A,TRUE,"GENERAL";"TAB4",#N/A,TRUE,"GENERAL";"TAB5",#N/A,TRUE,"GENERAL"}</definedName>
    <definedName name="Plazo">[24]BASES!$E$27</definedName>
    <definedName name="PlazoAIU">#REF!</definedName>
    <definedName name="PLPLUNN" hidden="1">{"TAB1",#N/A,TRUE,"GENERAL";"TAB2",#N/A,TRUE,"GENERAL";"TAB3",#N/A,TRUE,"GENERAL";"TAB4",#N/A,TRUE,"GENERAL";"TAB5",#N/A,TRUE,"GENERAL"}</definedName>
    <definedName name="pñ">#REF!</definedName>
    <definedName name="po">#REF!</definedName>
    <definedName name="POCETAS">#REF!</definedName>
    <definedName name="poi">#REF!</definedName>
    <definedName name="POIL">#REF!</definedName>
    <definedName name="POIUP" hidden="1">{"via1",#N/A,TRUE,"general";"via2",#N/A,TRUE,"general";"via3",#N/A,TRUE,"general"}</definedName>
    <definedName name="POO">#REF!</definedName>
    <definedName name="popop" hidden="1">{"via1",#N/A,TRUE,"general";"via2",#N/A,TRUE,"general";"via3",#N/A,TRUE,"general"}</definedName>
    <definedName name="popp" hidden="1">{"via1",#N/A,TRUE,"general";"via2",#N/A,TRUE,"general";"via3",#N/A,TRUE,"general"}</definedName>
    <definedName name="popu">#REF!</definedName>
    <definedName name="popvds" hidden="1">{"TAB1",#N/A,TRUE,"GENERAL";"TAB2",#N/A,TRUE,"GENERAL";"TAB3",#N/A,TRUE,"GENERAL";"TAB4",#N/A,TRUE,"GENERAL";"TAB5",#N/A,TRUE,"GENERAL"}</definedName>
    <definedName name="porc">#REF!</definedName>
    <definedName name="PORCE">[25]BASES!$E$26</definedName>
    <definedName name="pouig" hidden="1">{"via1",#N/A,TRUE,"general";"via2",#N/A,TRUE,"general";"via3",#N/A,TRUE,"general"}</definedName>
    <definedName name="pp">#REF!</definedName>
    <definedName name="ppp">#REF!</definedName>
    <definedName name="ppppp">IF(________________y7,[0]!Header_Row+iiiii,[0]!Header_Row)</definedName>
    <definedName name="ppppp9" hidden="1">{"via1",#N/A,TRUE,"general";"via2",#N/A,TRUE,"general";"via3",#N/A,TRUE,"general"}</definedName>
    <definedName name="pppppd" hidden="1">{"TAB1",#N/A,TRUE,"GENERAL";"TAB2",#N/A,TRUE,"GENERAL";"TAB3",#N/A,TRUE,"GENERAL";"TAB4",#N/A,TRUE,"GENERAL";"TAB5",#N/A,TRUE,"GENERAL"}</definedName>
    <definedName name="pqroj" hidden="1">{"via1",#N/A,TRUE,"general";"via2",#N/A,TRUE,"general";"via3",#N/A,TRUE,"general"}</definedName>
    <definedName name="PRE">#REF!</definedName>
    <definedName name="PRECIO">[85]PRECIOS!$A$5:$M$161</definedName>
    <definedName name="precios">#REF!</definedName>
    <definedName name="PREST">#REF!</definedName>
    <definedName name="PRESTACIONES">[71]Otros!$D$5</definedName>
    <definedName name="PRESUPUESTO">#REF!</definedName>
    <definedName name="PRIMER" hidden="1">{"via1",#N/A,TRUE,"general";"via2",#N/A,TRUE,"general";"via3",#N/A,TRUE,"general"}</definedName>
    <definedName name="PRIMERO">#REF!</definedName>
    <definedName name="PRIMET" hidden="1">{"TAB1",#N/A,TRUE,"GENERAL";"TAB2",#N/A,TRUE,"GENERAL";"TAB3",#N/A,TRUE,"GENERAL";"TAB4",#N/A,TRUE,"GENERAL";"TAB5",#N/A,TRUE,"GENERAL"}</definedName>
    <definedName name="Princ">#REF!</definedName>
    <definedName name="PRINT_AREA">#N/A</definedName>
    <definedName name="Print_Area_MI">#REF!</definedName>
    <definedName name="Print_Area_Reset">OFFSET(Full_Print,0,0,Last_Row)</definedName>
    <definedName name="PRINT_TITLES">#N/A</definedName>
    <definedName name="PRINT_TITLES_MI">#N/A</definedName>
    <definedName name="PROCESO">#REF!</definedName>
    <definedName name="PRODUCTO">#REF!</definedName>
    <definedName name="PrOfic">[24]BASES!$B$31</definedName>
    <definedName name="PROG" hidden="1">#REF!</definedName>
    <definedName name="programainv" localSheetId="2">ERR</definedName>
    <definedName name="programainv" localSheetId="7">[0]!ERR</definedName>
    <definedName name="programainv">#NAME?</definedName>
    <definedName name="programainv_10" localSheetId="2">#NAME?</definedName>
    <definedName name="programainv_10">#N/A</definedName>
    <definedName name="programainv_3" localSheetId="2">#NAME?</definedName>
    <definedName name="programainv_3">#N/A</definedName>
    <definedName name="programainv_4" localSheetId="2">#NAME?</definedName>
    <definedName name="programainv_4">#N/A</definedName>
    <definedName name="programainv_5" localSheetId="2">#NAME?</definedName>
    <definedName name="programainv_5">#N/A</definedName>
    <definedName name="programainv_6" localSheetId="2">#NAME?</definedName>
    <definedName name="programainv_6">#N/A</definedName>
    <definedName name="programainv_7" localSheetId="2">#NAME?</definedName>
    <definedName name="programainv_7">#N/A</definedName>
    <definedName name="programainv_8" localSheetId="2">#NAME?</definedName>
    <definedName name="programainv_8">#N/A</definedName>
    <definedName name="programainv_9" localSheetId="2">#NAME?</definedName>
    <definedName name="programainv_9">#N/A</definedName>
    <definedName name="Proponente">#REF!</definedName>
    <definedName name="PROPUESTA2">#REF!</definedName>
    <definedName name="PRUEBA">[86]!absc</definedName>
    <definedName name="prueba1">[87]!absc</definedName>
    <definedName name="PRUEBA2">#REF!</definedName>
    <definedName name="ptope" hidden="1">{"TAB1",#N/A,TRUE,"GENERAL";"TAB2",#N/A,TRUE,"GENERAL";"TAB3",#N/A,TRUE,"GENERAL";"TAB4",#N/A,TRUE,"GENERAL";"TAB5",#N/A,TRUE,"GENERAL"}</definedName>
    <definedName name="ptopes" hidden="1">{"via1",#N/A,TRUE,"general";"via2",#N/A,TRUE,"general";"via3",#N/A,TRUE,"general"}</definedName>
    <definedName name="puntilla">#REF!</definedName>
    <definedName name="PVCdren4">#REF!</definedName>
    <definedName name="PVCmang3">#REF!</definedName>
    <definedName name="q" hidden="1">{"via1",#N/A,TRUE,"general";"via2",#N/A,TRUE,"general";"via3",#N/A,TRUE,"general"}</definedName>
    <definedName name="q1q1q" hidden="1">{"via1",#N/A,TRUE,"general";"via2",#N/A,TRUE,"general";"via3",#N/A,TRUE,"general"}</definedName>
    <definedName name="qaedtguj" hidden="1">{"via1",#N/A,TRUE,"general";"via2",#N/A,TRUE,"general";"via3",#N/A,TRUE,"general"}</definedName>
    <definedName name="QAQSWS" hidden="1">{"via1",#N/A,TRUE,"general";"via2",#N/A,TRUE,"general";"via3",#N/A,TRUE,"general"}</definedName>
    <definedName name="qaqwwxcr" hidden="1">{"via1",#N/A,TRUE,"general";"via2",#N/A,TRUE,"general";"via3",#N/A,TRUE,"general"}</definedName>
    <definedName name="qaz">#REF!</definedName>
    <definedName name="QE">[50]TARIF2002!#REF!</definedName>
    <definedName name="QE_TE">[50]TARIF2002!#REF!</definedName>
    <definedName name="qedcd" hidden="1">{"via1",#N/A,TRUE,"general";"via2",#N/A,TRUE,"general";"via3",#N/A,TRUE,"general"}</definedName>
    <definedName name="qeqewe" hidden="1">{"TAB1",#N/A,TRUE,"GENERAL";"TAB2",#N/A,TRUE,"GENERAL";"TAB3",#N/A,TRUE,"GENERAL";"TAB4",#N/A,TRUE,"GENERAL";"TAB5",#N/A,TRUE,"GENERAL"}</definedName>
    <definedName name="qewj" hidden="1">{"via1",#N/A,TRUE,"general";"via2",#N/A,TRUE,"general";"via3",#N/A,TRUE,"general"}</definedName>
    <definedName name="QI">[50]TARIF2002!#REF!</definedName>
    <definedName name="QI_TI">[50]TARIF2002!#REF!</definedName>
    <definedName name="QN">[50]TARIF2002!#REF!</definedName>
    <definedName name="QN_QI">[50]TARIF2002!#REF!</definedName>
    <definedName name="QNS">[88]TARIF2002!#REF!</definedName>
    <definedName name="QQ">#REF!</definedName>
    <definedName name="QQQ">DATE(YEAR(Loan_Start),MONTH(Loan_Start)+Payment_Number,DAY(Loan_Start))</definedName>
    <definedName name="qqqq">Scheduled_Payment+Extra_Payment</definedName>
    <definedName name="qqqqq">#REF!</definedName>
    <definedName name="qqqqqw" hidden="1">{"via1",#N/A,TRUE,"general";"via2",#N/A,TRUE,"general";"via3",#N/A,TRUE,"general"}</definedName>
    <definedName name="qw" hidden="1">{"via1",#N/A,TRUE,"general";"via2",#N/A,TRUE,"general";"via3",#N/A,TRUE,"general"}</definedName>
    <definedName name="qwdas2" hidden="1">{"via1",#N/A,TRUE,"general";"via2",#N/A,TRUE,"general";"via3",#N/A,TRUE,"general"}</definedName>
    <definedName name="qweqe" hidden="1">{"TAB1",#N/A,TRUE,"GENERAL";"TAB2",#N/A,TRUE,"GENERAL";"TAB3",#N/A,TRUE,"GENERAL";"TAB4",#N/A,TRUE,"GENERAL";"TAB5",#N/A,TRUE,"GENERAL"}</definedName>
    <definedName name="QWERTY">[0]!ERR</definedName>
    <definedName name="qwqwqwj" hidden="1">{"TAB1",#N/A,TRUE,"GENERAL";"TAB2",#N/A,TRUE,"GENERAL";"TAB3",#N/A,TRUE,"GENERAL";"TAB4",#N/A,TRUE,"GENERAL";"TAB5",#N/A,TRUE,"GENERAL"}</definedName>
    <definedName name="radios">[6]Hoja2!#REF!</definedName>
    <definedName name="rana">#REF!</definedName>
    <definedName name="rds">#REF!</definedName>
    <definedName name="RE">#N/A</definedName>
    <definedName name="recebo">#REF!</definedName>
    <definedName name="RECICLA">[89]EQUIPO!$D$14</definedName>
    <definedName name="RECURSOS">[57]Recursos!$A$6:$D$124</definedName>
    <definedName name="RED">[6]EST2!$AQ$2</definedName>
    <definedName name="REG">'[74]Estado Resumen'!#REF!&gt;2.5</definedName>
    <definedName name="rege" hidden="1">{"TAB1",#N/A,TRUE,"GENERAL";"TAB2",#N/A,TRUE,"GENERAL";"TAB3",#N/A,TRUE,"GENERAL";"TAB4",#N/A,TRUE,"GENERAL";"TAB5",#N/A,TRUE,"GENERAL"}</definedName>
    <definedName name="regional">[32]CARRETERAS!$A$2</definedName>
    <definedName name="regresd" hidden="1">{"TAB1",#N/A,TRUE,"GENERAL";"TAB2",#N/A,TRUE,"GENERAL";"TAB3",#N/A,TRUE,"GENERAL";"TAB4",#N/A,TRUE,"GENERAL";"TAB5",#N/A,TRUE,"GENERAL"}</definedName>
    <definedName name="regthio" hidden="1">{"TAB1",#N/A,TRUE,"GENERAL";"TAB2",#N/A,TRUE,"GENERAL";"TAB3",#N/A,TRUE,"GENERAL";"TAB4",#N/A,TRUE,"GENERAL";"TAB5",#N/A,TRUE,"GENERAL"}</definedName>
    <definedName name="REGULAR">'[75]ESTADO VÍA-CRIT.TECNICO'!#REF!&gt;2.5</definedName>
    <definedName name="REICIO" localSheetId="2">ERR</definedName>
    <definedName name="REICIO" localSheetId="7">[0]!ERR</definedName>
    <definedName name="REICIO">#NAME?</definedName>
    <definedName name="REICIO_10" localSheetId="2">#NAME?</definedName>
    <definedName name="REICIO_10">#N/A</definedName>
    <definedName name="REICIO_3" localSheetId="2">#NAME?</definedName>
    <definedName name="REICIO_3">#N/A</definedName>
    <definedName name="REICIO_4" localSheetId="2">#NAME?</definedName>
    <definedName name="REICIO_4">#N/A</definedName>
    <definedName name="REICIO_5" localSheetId="2">#NAME?</definedName>
    <definedName name="REICIO_5">#N/A</definedName>
    <definedName name="REICIO_6" localSheetId="2">#NAME?</definedName>
    <definedName name="REICIO_6">#N/A</definedName>
    <definedName name="REICIO_7" localSheetId="2">#NAME?</definedName>
    <definedName name="REICIO_7">#N/A</definedName>
    <definedName name="REICIO_8" localSheetId="2">#NAME?</definedName>
    <definedName name="REICIO_8">#N/A</definedName>
    <definedName name="REICIO_9" localSheetId="2">#NAME?</definedName>
    <definedName name="REICIO_9">#N/A</definedName>
    <definedName name="reinicio" localSheetId="2">ERR</definedName>
    <definedName name="reinicio" localSheetId="7">[0]!ERR</definedName>
    <definedName name="reinicio">#NAME?</definedName>
    <definedName name="reinicio_10" localSheetId="2">#NAME?</definedName>
    <definedName name="reinicio_10">#N/A</definedName>
    <definedName name="reinicio_3" localSheetId="2">#NAME?</definedName>
    <definedName name="reinicio_3">#N/A</definedName>
    <definedName name="reinicio_4" localSheetId="2">#NAME?</definedName>
    <definedName name="reinicio_4">#N/A</definedName>
    <definedName name="reinicio_5" localSheetId="2">#NAME?</definedName>
    <definedName name="reinicio_5">#N/A</definedName>
    <definedName name="reinicio_6" localSheetId="2">#NAME?</definedName>
    <definedName name="reinicio_6">#N/A</definedName>
    <definedName name="reinicio_7" localSheetId="2">#NAME?</definedName>
    <definedName name="reinicio_7">#N/A</definedName>
    <definedName name="reinicio_8" localSheetId="2">#NAME?</definedName>
    <definedName name="reinicio_8">#N/A</definedName>
    <definedName name="reinicio_9" localSheetId="2">#NAME?</definedName>
    <definedName name="reinicio_9">#N/A</definedName>
    <definedName name="REJHE" hidden="1">{"via1",#N/A,TRUE,"general";"via2",#N/A,TRUE,"general";"via3",#N/A,TRUE,"general"}</definedName>
    <definedName name="RELACUION">#REF!</definedName>
    <definedName name="relecon">[3]Datos!$B$14</definedName>
    <definedName name="rell">#REF!</definedName>
    <definedName name="RELLG">#REF!</definedName>
    <definedName name="REPROGRAMACION">#REF!</definedName>
    <definedName name="rer" hidden="1">{"via1",#N/A,TRUE,"general";"via2",#N/A,TRUE,"general";"via3",#N/A,TRUE,"general"}</definedName>
    <definedName name="rererw" hidden="1">{"TAB1",#N/A,TRUE,"GENERAL";"TAB2",#N/A,TRUE,"GENERAL";"TAB3",#N/A,TRUE,"GENERAL";"TAB4",#N/A,TRUE,"GENERAL";"TAB5",#N/A,TRUE,"GENERAL"}</definedName>
    <definedName name="rerg" hidden="1">{"TAB1",#N/A,TRUE,"GENERAL";"TAB2",#N/A,TRUE,"GENERAL";"TAB3",#N/A,TRUE,"GENERAL";"TAB4",#N/A,TRUE,"GENERAL";"TAB5",#N/A,TRUE,"GENERAL"}</definedName>
    <definedName name="rerrrrw" hidden="1">{"TAB1",#N/A,TRUE,"GENERAL";"TAB2",#N/A,TRUE,"GENERAL";"TAB3",#N/A,TRUE,"GENERAL";"TAB4",#N/A,TRUE,"GENERAL";"TAB5",#N/A,TRUE,"GENERAL"}</definedName>
    <definedName name="residente">'[32]GENERALIDADES '!$E$9</definedName>
    <definedName name="resul">#REF!</definedName>
    <definedName name="RESUMEN">#REF!</definedName>
    <definedName name="Retenc">[24]BASES!$E$31</definedName>
    <definedName name="RETRO">#REF!</definedName>
    <definedName name="retromartillo">#REF!</definedName>
    <definedName name="RETTRE" hidden="1">{"via1",#N/A,TRUE,"general";"via2",#N/A,TRUE,"general";"via3",#N/A,TRUE,"general"}</definedName>
    <definedName name="rety" hidden="1">{"TAB1",#N/A,TRUE,"GENERAL";"TAB2",#N/A,TRUE,"GENERAL";"TAB3",#N/A,TRUE,"GENERAL";"TAB4",#N/A,TRUE,"GENERAL";"TAB5",#N/A,TRUE,"GENERAL"}</definedName>
    <definedName name="rewfreg" hidden="1">{"via1",#N/A,TRUE,"general";"via2",#N/A,TRUE,"general";"via3",#N/A,TRUE,"general"}</definedName>
    <definedName name="rewr" hidden="1">{"via1",#N/A,TRUE,"general";"via2",#N/A,TRUE,"general";"via3",#N/A,TRUE,"general"}</definedName>
    <definedName name="REWWER" hidden="1">{"TAB1",#N/A,TRUE,"GENERAL";"TAB2",#N/A,TRUE,"GENERAL";"TAB3",#N/A,TRUE,"GENERAL";"TAB4",#N/A,TRUE,"GENERAL";"TAB5",#N/A,TRUE,"GENERAL"}</definedName>
    <definedName name="reyepoi" hidden="1">{"TAB1",#N/A,TRUE,"GENERAL";"TAB2",#N/A,TRUE,"GENERAL";"TAB3",#N/A,TRUE,"GENERAL";"TAB4",#N/A,TRUE,"GENERAL";"TAB5",#N/A,TRUE,"GENERAL"}</definedName>
    <definedName name="reyety" hidden="1">{"via1",#N/A,TRUE,"general";"via2",#N/A,TRUE,"general";"via3",#N/A,TRUE,"general"}</definedName>
    <definedName name="reyty" hidden="1">{"via1",#N/A,TRUE,"general";"via2",#N/A,TRUE,"general";"via3",#N/A,TRUE,"general"}</definedName>
    <definedName name="reyyt" hidden="1">{"via1",#N/A,TRUE,"general";"via2",#N/A,TRUE,"general";"via3",#N/A,TRUE,"general"}</definedName>
    <definedName name="RFEMER">#REF!</definedName>
    <definedName name="rfhnhjyu" hidden="1">{"TAB1",#N/A,TRUE,"GENERAL";"TAB2",#N/A,TRUE,"GENERAL";"TAB3",#N/A,TRUE,"GENERAL";"TAB4",#N/A,TRUE,"GENERAL";"TAB5",#N/A,TRUE,"GENERAL"}</definedName>
    <definedName name="rfrf" hidden="1">{"via1",#N/A,TRUE,"general";"via2",#N/A,TRUE,"general";"via3",#N/A,TRUE,"general"}</definedName>
    <definedName name="rge" hidden="1">{"via1",#N/A,TRUE,"general";"via2",#N/A,TRUE,"general";"via3",#N/A,TRUE,"general"}</definedName>
    <definedName name="rgegg" hidden="1">{"via1",#N/A,TRUE,"general";"via2",#N/A,TRUE,"general";"via3",#N/A,TRUE,"general"}</definedName>
    <definedName name="rhh" hidden="1">{"TAB1",#N/A,TRUE,"GENERAL";"TAB2",#N/A,TRUE,"GENERAL";"TAB3",#N/A,TRUE,"GENERAL";"TAB4",#N/A,TRUE,"GENERAL";"TAB5",#N/A,TRUE,"GENERAL"}</definedName>
    <definedName name="rhrtd" hidden="1">{"TAB1",#N/A,TRUE,"GENERAL";"TAB2",#N/A,TRUE,"GENERAL";"TAB3",#N/A,TRUE,"GENERAL";"TAB4",#N/A,TRUE,"GENERAL";"TAB5",#N/A,TRUE,"GENERAL"}</definedName>
    <definedName name="rhtry" hidden="1">{"TAB1",#N/A,TRUE,"GENERAL";"TAB2",#N/A,TRUE,"GENERAL";"TAB3",#N/A,TRUE,"GENERAL";"TAB4",#N/A,TRUE,"GENERAL";"TAB5",#N/A,TRUE,"GENERAL"}</definedName>
    <definedName name="ricardo">#N/A</definedName>
    <definedName name="RIIIIIIIIIIIC">#N/A</definedName>
    <definedName name="rj" hidden="1">{"TAB1",#N/A,TRUE,"GENERAL";"TAB2",#N/A,TRUE,"GENERAL";"TAB3",#N/A,TRUE,"GENERAL";"TAB4",#N/A,TRUE,"GENERAL";"TAB5",#N/A,TRUE,"GENERAL"}</definedName>
    <definedName name="rjjth" hidden="1">{"TAB1",#N/A,TRUE,"GENERAL";"TAB2",#N/A,TRUE,"GENERAL";"TAB3",#N/A,TRUE,"GENERAL";"TAB4",#N/A,TRUE,"GENERAL";"TAB5",#N/A,TRUE,"GENERAL"}</definedName>
    <definedName name="rjy" hidden="1">{"via1",#N/A,TRUE,"general";"via2",#N/A,TRUE,"general";"via3",#N/A,TRUE,"general"}</definedName>
    <definedName name="rkjyk" hidden="1">{"TAB1",#N/A,TRUE,"GENERAL";"TAB2",#N/A,TRUE,"GENERAL";"TAB3",#N/A,TRUE,"GENERAL";"TAB4",#N/A,TRUE,"GENERAL";"TAB5",#N/A,TRUE,"GENERAL"}</definedName>
    <definedName name="rkru" hidden="1">{"via1",#N/A,TRUE,"general";"via2",#N/A,TRUE,"general";"via3",#N/A,TRUE,"general"}</definedName>
    <definedName name="rky" hidden="1">{"TAB1",#N/A,TRUE,"GENERAL";"TAB2",#N/A,TRUE,"GENERAL";"TAB3",#N/A,TRUE,"GENERAL";"TAB4",#N/A,TRUE,"GENERAL";"TAB5",#N/A,TRUE,"GENERAL"}</definedName>
    <definedName name="rl">#REF!</definedName>
    <definedName name="rlo">#REF!</definedName>
    <definedName name="rm">#REF!</definedName>
    <definedName name="rñ">#REF!</definedName>
    <definedName name="RODILLO">#REF!</definedName>
    <definedName name="rr" localSheetId="2">ERR</definedName>
    <definedName name="rr" localSheetId="7">#REF!</definedName>
    <definedName name="rr">#NAME?</definedName>
    <definedName name="rr_10" localSheetId="2">#NAME?</definedName>
    <definedName name="rr_10">#N/A</definedName>
    <definedName name="rr_3" localSheetId="2">#NAME?</definedName>
    <definedName name="rr_3">#N/A</definedName>
    <definedName name="rr_4" localSheetId="2">#NAME?</definedName>
    <definedName name="rr_4">#N/A</definedName>
    <definedName name="rr_5" localSheetId="2">#NAME?</definedName>
    <definedName name="rr_5">#N/A</definedName>
    <definedName name="rr_6" localSheetId="2">#NAME?</definedName>
    <definedName name="rr_6">#N/A</definedName>
    <definedName name="rr_7" localSheetId="2">#NAME?</definedName>
    <definedName name="rr_7">#N/A</definedName>
    <definedName name="rr_8" localSheetId="2">#NAME?</definedName>
    <definedName name="rr_8">#N/A</definedName>
    <definedName name="rr_9" localSheetId="2">#NAME?</definedName>
    <definedName name="rr_9">#N/A</definedName>
    <definedName name="rrr" hidden="1">{"via1",#N/A,TRUE,"general";"via2",#N/A,TRUE,"general";"via3",#N/A,TRUE,"general"}</definedName>
    <definedName name="rrrrrb" hidden="1">{"via1",#N/A,TRUE,"general";"via2",#N/A,TRUE,"general";"via3",#N/A,TRUE,"general"}</definedName>
    <definedName name="rrrrrrre" hidden="1">{"TAB1",#N/A,TRUE,"GENERAL";"TAB2",#N/A,TRUE,"GENERAL";"TAB3",#N/A,TRUE,"GENERAL";"TAB4",#N/A,TRUE,"GENERAL";"TAB5",#N/A,TRUE,"GENERAL"}</definedName>
    <definedName name="rrrrt" hidden="1">{"via1",#N/A,TRUE,"general";"via2",#N/A,TRUE,"general";"via3",#N/A,TRUE,"general"}</definedName>
    <definedName name="rsadf">#REF!</definedName>
    <definedName name="rsdgsd5" hidden="1">{"TAB1",#N/A,TRUE,"GENERAL";"TAB2",#N/A,TRUE,"GENERAL";"TAB3",#N/A,TRUE,"GENERAL";"TAB4",#N/A,TRUE,"GENERAL";"TAB5",#N/A,TRUE,"GENERAL"}</definedName>
    <definedName name="rt" hidden="1">{"TAB1",#N/A,TRUE,"GENERAL";"TAB2",#N/A,TRUE,"GENERAL";"TAB3",#N/A,TRUE,"GENERAL";"TAB4",#N/A,TRUE,"GENERAL";"TAB5",#N/A,TRUE,"GENERAL"}</definedName>
    <definedName name="rte" hidden="1">{"TAB1",#N/A,TRUE,"GENERAL";"TAB2",#N/A,TRUE,"GENERAL";"TAB3",#N/A,TRUE,"GENERAL";"TAB4",#N/A,TRUE,"GENERAL";"TAB5",#N/A,TRUE,"GENERAL"}</definedName>
    <definedName name="rteg" hidden="1">{"via1",#N/A,TRUE,"general";"via2",#N/A,TRUE,"general";"via3",#N/A,TRUE,"general"}</definedName>
    <definedName name="rtert" hidden="1">{"TAB1",#N/A,TRUE,"GENERAL";"TAB2",#N/A,TRUE,"GENERAL";"TAB3",#N/A,TRUE,"GENERAL";"TAB4",#N/A,TRUE,"GENERAL";"TAB5",#N/A,TRUE,"GENERAL"}</definedName>
    <definedName name="rtes" hidden="1">{"via1",#N/A,TRUE,"general";"via2",#N/A,TRUE,"general";"via3",#N/A,TRUE,"general"}</definedName>
    <definedName name="rtewth" hidden="1">{"TAB1",#N/A,TRUE,"GENERAL";"TAB2",#N/A,TRUE,"GENERAL";"TAB3",#N/A,TRUE,"GENERAL";"TAB4",#N/A,TRUE,"GENERAL";"TAB5",#N/A,TRUE,"GENERAL"}</definedName>
    <definedName name="rthjtj" hidden="1">{"TAB1",#N/A,TRUE,"GENERAL";"TAB2",#N/A,TRUE,"GENERAL";"TAB3",#N/A,TRUE,"GENERAL";"TAB4",#N/A,TRUE,"GENERAL";"TAB5",#N/A,TRUE,"GENERAL"}</definedName>
    <definedName name="rthrthg" hidden="1">{"via1",#N/A,TRUE,"general";"via2",#N/A,TRUE,"general";"via3",#N/A,TRUE,"general"}</definedName>
    <definedName name="rthtrh" hidden="1">{"via1",#N/A,TRUE,"general";"via2",#N/A,TRUE,"general";"via3",#N/A,TRUE,"general"}</definedName>
    <definedName name="rtkk" hidden="1">{"via1",#N/A,TRUE,"general";"via2",#N/A,TRUE,"general";"via3",#N/A,TRUE,"general"}</definedName>
    <definedName name="rttthy" hidden="1">{"via1",#N/A,TRUE,"general";"via2",#N/A,TRUE,"general";"via3",#N/A,TRUE,"general"}</definedName>
    <definedName name="rtu" hidden="1">{"via1",#N/A,TRUE,"general";"via2",#N/A,TRUE,"general";"via3",#N/A,TRUE,"general"}</definedName>
    <definedName name="rtug" hidden="1">{"TAB1",#N/A,TRUE,"GENERAL";"TAB2",#N/A,TRUE,"GENERAL";"TAB3",#N/A,TRUE,"GENERAL";"TAB4",#N/A,TRUE,"GENERAL";"TAB5",#N/A,TRUE,"GENERAL"}</definedName>
    <definedName name="rtugsd" hidden="1">{"TAB1",#N/A,TRUE,"GENERAL";"TAB2",#N/A,TRUE,"GENERAL";"TAB3",#N/A,TRUE,"GENERAL";"TAB4",#N/A,TRUE,"GENERAL";"TAB5",#N/A,TRUE,"GENERAL"}</definedName>
    <definedName name="rturtu" hidden="1">{"via1",#N/A,TRUE,"general";"via2",#N/A,TRUE,"general";"via3",#N/A,TRUE,"general"}</definedName>
    <definedName name="rturu" hidden="1">{"via1",#N/A,TRUE,"general";"via2",#N/A,TRUE,"general";"via3",#N/A,TRUE,"general"}</definedName>
    <definedName name="rtut" hidden="1">{"via1",#N/A,TRUE,"general";"via2",#N/A,TRUE,"general";"via3",#N/A,TRUE,"general"}</definedName>
    <definedName name="rtutru" hidden="1">{"via1",#N/A,TRUE,"general";"via2",#N/A,TRUE,"general";"via3",#N/A,TRUE,"general"}</definedName>
    <definedName name="rtuy" hidden="1">{"via1",#N/A,TRUE,"general";"via2",#N/A,TRUE,"general";"via3",#N/A,TRUE,"general"}</definedName>
    <definedName name="rty">#REF!</definedName>
    <definedName name="rtyhr" hidden="1">{"TAB1",#N/A,TRUE,"GENERAL";"TAB2",#N/A,TRUE,"GENERAL";"TAB3",#N/A,TRUE,"GENERAL";"TAB4",#N/A,TRUE,"GENERAL";"TAB5",#N/A,TRUE,"GENERAL"}</definedName>
    <definedName name="rtym" hidden="1">{"via1",#N/A,TRUE,"general";"via2",#N/A,TRUE,"general";"via3",#N/A,TRUE,"general"}</definedName>
    <definedName name="rtyrey" hidden="1">{"TAB1",#N/A,TRUE,"GENERAL";"TAB2",#N/A,TRUE,"GENERAL";"TAB3",#N/A,TRUE,"GENERAL";"TAB4",#N/A,TRUE,"GENERAL";"TAB5",#N/A,TRUE,"GENERAL"}</definedName>
    <definedName name="rtyrh" hidden="1">{"via1",#N/A,TRUE,"general";"via2",#N/A,TRUE,"general";"via3",#N/A,TRUE,"general"}</definedName>
    <definedName name="RTYRTY" hidden="1">{"via1",#N/A,TRUE,"general";"via2",#N/A,TRUE,"general";"via3",#N/A,TRUE,"general"}</definedName>
    <definedName name="rtyt" hidden="1">{"TAB1",#N/A,TRUE,"GENERAL";"TAB2",#N/A,TRUE,"GENERAL";"TAB3",#N/A,TRUE,"GENERAL";"TAB4",#N/A,TRUE,"GENERAL";"TAB5",#N/A,TRUE,"GENERAL"}</definedName>
    <definedName name="rtytry" hidden="1">{"via1",#N/A,TRUE,"general";"via2",#N/A,TRUE,"general";"via3",#N/A,TRUE,"general"}</definedName>
    <definedName name="ruru" hidden="1">{"TAB1",#N/A,TRUE,"GENERAL";"TAB2",#N/A,TRUE,"GENERAL";"TAB3",#N/A,TRUE,"GENERAL";"TAB4",#N/A,TRUE,"GENERAL";"TAB5",#N/A,TRUE,"GENERAL"}</definedName>
    <definedName name="rutu" hidden="1">{"via1",#N/A,TRUE,"general";"via2",#N/A,TRUE,"general";"via3",#N/A,TRUE,"general"}</definedName>
    <definedName name="RW">[90]items!$C$4:$J$248</definedName>
    <definedName name="rwt" hidden="1">{"via1",#N/A,TRUE,"general";"via2",#N/A,TRUE,"general";"via3",#N/A,TRUE,"general"}</definedName>
    <definedName name="ry" hidden="1">{"via1",#N/A,TRUE,"general";"via2",#N/A,TRUE,"general";"via3",#N/A,TRUE,"general"}</definedName>
    <definedName name="ryeryb" hidden="1">{"TAB1",#N/A,TRUE,"GENERAL";"TAB2",#N/A,TRUE,"GENERAL";"TAB3",#N/A,TRUE,"GENERAL";"TAB4",#N/A,TRUE,"GENERAL";"TAB5",#N/A,TRUE,"GENERAL"}</definedName>
    <definedName name="rytrsdg" hidden="1">{"via1",#N/A,TRUE,"general";"via2",#N/A,TRUE,"general";"via3",#N/A,TRUE,"general"}</definedName>
    <definedName name="s" hidden="1">{"via1",#N/A,TRUE,"general";"via2",#N/A,TRUE,"general";"via3",#N/A,TRUE,"general"}</definedName>
    <definedName name="SA">[6]Hoja2!#REF!</definedName>
    <definedName name="saa" hidden="1">{"via1",#N/A,TRUE,"general";"via2",#N/A,TRUE,"general";"via3",#N/A,TRUE,"general"}</definedName>
    <definedName name="SAD" hidden="1">{"via1",#N/A,TRUE,"general";"via2",#N/A,TRUE,"general";"via3",#N/A,TRUE,"general"}</definedName>
    <definedName name="SADF" hidden="1">{"via1",#N/A,TRUE,"general";"via2",#N/A,TRUE,"general";"via3",#N/A,TRUE,"general"}</definedName>
    <definedName name="sadff" hidden="1">{"TAB1",#N/A,TRUE,"GENERAL";"TAB2",#N/A,TRUE,"GENERAL";"TAB3",#N/A,TRUE,"GENERAL";"TAB4",#N/A,TRUE,"GENERAL";"TAB5",#N/A,TRUE,"GENERAL"}</definedName>
    <definedName name="sadfo" hidden="1">{"via1",#N/A,TRUE,"general";"via2",#N/A,TRUE,"general";"via3",#N/A,TRUE,"general"}</definedName>
    <definedName name="safdp" hidden="1">{"TAB1",#N/A,TRUE,"GENERAL";"TAB2",#N/A,TRUE,"GENERAL";"TAB3",#N/A,TRUE,"GENERAL";"TAB4",#N/A,TRUE,"GENERAL";"TAB5",#N/A,TRUE,"GENERAL"}</definedName>
    <definedName name="SALARIO">#REF!</definedName>
    <definedName name="salarios">[0]!ERR</definedName>
    <definedName name="SalMinimo">[24]BASES!$E$41</definedName>
    <definedName name="sbe">#REF!</definedName>
    <definedName name="sbgfbgdr" hidden="1">{"via1",#N/A,TRUE,"general";"via2",#N/A,TRUE,"general";"via3",#N/A,TRUE,"general"}</definedName>
    <definedName name="sc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d" hidden="1">{"TAB1",#N/A,TRUE,"GENERAL";"TAB2",#N/A,TRUE,"GENERAL";"TAB3",#N/A,TRUE,"GENERAL";"TAB4",#N/A,TRUE,"GENERAL";"TAB5",#N/A,TRUE,"GENERAL"}</definedName>
    <definedName name="sdaf" hidden="1">{"via1",#N/A,TRUE,"general";"via2",#N/A,TRUE,"general";"via3",#N/A,TRUE,"general"}</definedName>
    <definedName name="sdas" hidden="1">{"via1",#N/A,TRUE,"general";"via2",#N/A,TRUE,"general";"via3",#N/A,TRUE,"general"}</definedName>
    <definedName name="sdasdf" hidden="1">{"via1",#N/A,TRUE,"general";"via2",#N/A,TRUE,"general";"via3",#N/A,TRUE,"general"}</definedName>
    <definedName name="SDCDSCT" hidden="1">{"TAB1",#N/A,TRUE,"GENERAL";"TAB2",#N/A,TRUE,"GENERAL";"TAB3",#N/A,TRUE,"GENERAL";"TAB4",#N/A,TRUE,"GENERAL";"TAB5",#N/A,TRUE,"GENERAL"}</definedName>
    <definedName name="SDE">#REF!</definedName>
    <definedName name="SDFCE" hidden="1">{"TAB1",#N/A,TRUE,"GENERAL";"TAB2",#N/A,TRUE,"GENERAL";"TAB3",#N/A,TRUE,"GENERAL";"TAB4",#N/A,TRUE,"GENERAL";"TAB5",#N/A,TRUE,"GENERAL"}</definedName>
    <definedName name="sdfd" hidden="1">{"via1",#N/A,TRUE,"general";"via2",#N/A,TRUE,"general";"via3",#N/A,TRUE,"general"}</definedName>
    <definedName name="sdfds" hidden="1">{"via1",#N/A,TRUE,"general";"via2",#N/A,TRUE,"general";"via3",#N/A,TRUE,"general"}</definedName>
    <definedName name="SDFDSO" hidden="1">{"via1",#N/A,TRUE,"general";"via2",#N/A,TRUE,"general";"via3",#N/A,TRUE,"general"}</definedName>
    <definedName name="sdfdstp" hidden="1">{"TAB1",#N/A,TRUE,"GENERAL";"TAB2",#N/A,TRUE,"GENERAL";"TAB3",#N/A,TRUE,"GENERAL";"TAB4",#N/A,TRUE,"GENERAL";"TAB5",#N/A,TRUE,"GENERAL"}</definedName>
    <definedName name="SDFEO" hidden="1">{"via1",#N/A,TRUE,"general";"via2",#N/A,TRUE,"general";"via3",#N/A,TRUE,"general"}</definedName>
    <definedName name="sdfg" hidden="1">{"TAB1",#N/A,TRUE,"GENERAL";"TAB2",#N/A,TRUE,"GENERAL";"TAB3",#N/A,TRUE,"GENERAL";"TAB4",#N/A,TRUE,"GENERAL";"TAB5",#N/A,TRUE,"GENERAL"}</definedName>
    <definedName name="sdfgdsfk" hidden="1">{"via1",#N/A,TRUE,"general";"via2",#N/A,TRUE,"general";"via3",#N/A,TRUE,"general"}</definedName>
    <definedName name="sdfgsg" hidden="1">{"via1",#N/A,TRUE,"general";"via2",#N/A,TRUE,"general";"via3",#N/A,TRUE,"general"}</definedName>
    <definedName name="SDFLJK" hidden="1">{"TAB1",#N/A,TRUE,"GENERAL";"TAB2",#N/A,TRUE,"GENERAL";"TAB3",#N/A,TRUE,"GENERAL";"TAB4",#N/A,TRUE,"GENERAL";"TAB5",#N/A,TRUE,"GENERAL"}</definedName>
    <definedName name="sdfsd4" hidden="1">{"via1",#N/A,TRUE,"general";"via2",#N/A,TRUE,"general";"via3",#N/A,TRUE,"general"}</definedName>
    <definedName name="SDFSDF" hidden="1">{"TAB1",#N/A,TRUE,"GENERAL";"TAB2",#N/A,TRUE,"GENERAL";"TAB3",#N/A,TRUE,"GENERAL";"TAB4",#N/A,TRUE,"GENERAL";"TAB5",#N/A,TRUE,"GENERAL"}</definedName>
    <definedName name="sdfsdfb" hidden="1">{"via1",#N/A,TRUE,"general";"via2",#N/A,TRUE,"general";"via3",#N/A,TRUE,"general"}</definedName>
    <definedName name="SDFSF" hidden="1">{"TAB1",#N/A,TRUE,"GENERAL";"TAB2",#N/A,TRUE,"GENERAL";"TAB3",#N/A,TRUE,"GENERAL";"TAB4",#N/A,TRUE,"GENERAL";"TAB5",#N/A,TRUE,"GENERAL"}</definedName>
    <definedName name="sdfsv" hidden="1">{"TAB1",#N/A,TRUE,"GENERAL";"TAB2",#N/A,TRUE,"GENERAL";"TAB3",#N/A,TRUE,"GENERAL";"TAB4",#N/A,TRUE,"GENERAL";"TAB5",#N/A,TRUE,"GENERAL"}</definedName>
    <definedName name="sdgfd" hidden="1">{"TAB1",#N/A,TRUE,"GENERAL";"TAB2",#N/A,TRUE,"GENERAL";"TAB3",#N/A,TRUE,"GENERAL";"TAB4",#N/A,TRUE,"GENERAL";"TAB5",#N/A,TRUE,"GENERAL"}</definedName>
    <definedName name="sdgfgp" hidden="1">{"via1",#N/A,TRUE,"general";"via2",#N/A,TRUE,"general";"via3",#N/A,TRUE,"general"}</definedName>
    <definedName name="sdgfiu" hidden="1">{"via1",#N/A,TRUE,"general";"via2",#N/A,TRUE,"general";"via3",#N/A,TRUE,"general"}</definedName>
    <definedName name="sdgsd" hidden="1">{"TAB1",#N/A,TRUE,"GENERAL";"TAB2",#N/A,TRUE,"GENERAL";"TAB3",#N/A,TRUE,"GENERAL";"TAB4",#N/A,TRUE,"GENERAL";"TAB5",#N/A,TRUE,"GENERAL"}</definedName>
    <definedName name="sdgsg" hidden="1">{"via1",#N/A,TRUE,"general";"via2",#N/A,TRUE,"general";"via3",#N/A,TRUE,"general"}</definedName>
    <definedName name="SDIKOM" hidden="1">{"TAB1",#N/A,TRUE,"GENERAL";"TAB2",#N/A,TRUE,"GENERAL";"TAB3",#N/A,TRUE,"GENERAL";"TAB4",#N/A,TRUE,"GENERAL";"TAB5",#N/A,TRUE,"GENERAL"}</definedName>
    <definedName name="sdsdfh" hidden="1">{"via1",#N/A,TRUE,"general";"via2",#N/A,TRUE,"general";"via3",#N/A,TRUE,"general"}</definedName>
    <definedName name="sec">[3]Datos!$B$12</definedName>
    <definedName name="seccion1">#REF!</definedName>
    <definedName name="seccion2">#REF!</definedName>
    <definedName name="SECTOR">#REF!</definedName>
    <definedName name="SEGUNDO">#REF!</definedName>
    <definedName name="SERO" localSheetId="2">ERR</definedName>
    <definedName name="SERO" localSheetId="7">[0]!ERR</definedName>
    <definedName name="SERO">#NAME?</definedName>
    <definedName name="SERO_10" localSheetId="2">#NAME?</definedName>
    <definedName name="SERO_10">#N/A</definedName>
    <definedName name="SERO_3" localSheetId="2">#NAME?</definedName>
    <definedName name="SERO_3">#N/A</definedName>
    <definedName name="SERO_4" localSheetId="2">#NAME?</definedName>
    <definedName name="SERO_4">#N/A</definedName>
    <definedName name="SERO_5" localSheetId="2">#NAME?</definedName>
    <definedName name="SERO_5">#N/A</definedName>
    <definedName name="SERO_6" localSheetId="2">#NAME?</definedName>
    <definedName name="SERO_6">#N/A</definedName>
    <definedName name="SERO_7" localSheetId="2">#NAME?</definedName>
    <definedName name="SERO_7">#N/A</definedName>
    <definedName name="SERO_8" localSheetId="2">#NAME?</definedName>
    <definedName name="SERO_8">#N/A</definedName>
    <definedName name="SERO_9" localSheetId="2">#NAME?</definedName>
    <definedName name="SERO_9">#N/A</definedName>
    <definedName name="setrj" hidden="1">{"via1",#N/A,TRUE,"general";"via2",#N/A,TRUE,"general";"via3",#N/A,TRUE,"general"}</definedName>
    <definedName name="sett" hidden="1">{"via1",#N/A,TRUE,"general";"via2",#N/A,TRUE,"general";"via3",#N/A,TRUE,"general"}</definedName>
    <definedName name="sfasf" hidden="1">{"TAB1",#N/A,TRUE,"GENERAL";"TAB2",#N/A,TRUE,"GENERAL";"TAB3",#N/A,TRUE,"GENERAL";"TAB4",#N/A,TRUE,"GENERAL";"TAB5",#N/A,TRUE,"GENERAL"}</definedName>
    <definedName name="SFHSGFH" hidden="1">{"TAB1",#N/A,TRUE,"GENERAL";"TAB2",#N/A,TRUE,"GENERAL";"TAB3",#N/A,TRUE,"GENERAL";"TAB4",#N/A,TRUE,"GENERAL";"TAB5",#N/A,TRUE,"GENERAL"}</definedName>
    <definedName name="sfsd" hidden="1">{"via1",#N/A,TRUE,"general";"via2",#N/A,TRUE,"general";"via3",#N/A,TRUE,"general"}</definedName>
    <definedName name="sfsdf" hidden="1">{"TAB1",#N/A,TRUE,"GENERAL";"TAB2",#N/A,TRUE,"GENERAL";"TAB3",#N/A,TRUE,"GENERAL";"TAB4",#N/A,TRUE,"GENERAL";"TAB5",#N/A,TRUE,"GENERAL"}</definedName>
    <definedName name="sfsdferg" hidden="1">{"TAB1",#N/A,TRUE,"GENERAL";"TAB2",#N/A,TRUE,"GENERAL";"TAB3",#N/A,TRUE,"GENERAL";"TAB4",#N/A,TRUE,"GENERAL";"TAB5",#N/A,TRUE,"GENERAL"}</definedName>
    <definedName name="sfsdfs" hidden="1">{"TAB1",#N/A,TRUE,"GENERAL";"TAB2",#N/A,TRUE,"GENERAL";"TAB3",#N/A,TRUE,"GENERAL";"TAB4",#N/A,TRUE,"GENERAL";"TAB5",#N/A,TRUE,"GENERAL"}</definedName>
    <definedName name="SHARED_FORMULA_12">#N/A</definedName>
    <definedName name="SHARED_FORMULA_19">#N/A</definedName>
    <definedName name="SHARED_FORMULA_24">#N/A</definedName>
    <definedName name="SHARED_FORMULA_4">#N/A</definedName>
    <definedName name="SI" localSheetId="2">ERR</definedName>
    <definedName name="si" localSheetId="7">#REF!</definedName>
    <definedName name="SI">#NAME?</definedName>
    <definedName name="SI_10" localSheetId="2">#NAME?</definedName>
    <definedName name="SI_10">#N/A</definedName>
    <definedName name="SI_3" localSheetId="2">#NAME?</definedName>
    <definedName name="SI_3">#N/A</definedName>
    <definedName name="SI_4" localSheetId="2">#NAME?</definedName>
    <definedName name="SI_4">#N/A</definedName>
    <definedName name="SI_5" localSheetId="2">#NAME?</definedName>
    <definedName name="SI_5">#N/A</definedName>
    <definedName name="SI_6" localSheetId="2">#NAME?</definedName>
    <definedName name="SI_6">#N/A</definedName>
    <definedName name="SI_7" localSheetId="2">#NAME?</definedName>
    <definedName name="SI_7">#N/A</definedName>
    <definedName name="SI_8" localSheetId="2">#NAME?</definedName>
    <definedName name="SI_8">#N/A</definedName>
    <definedName name="SI_9" localSheetId="2">#NAME?</definedName>
    <definedName name="SI_9">#N/A</definedName>
    <definedName name="SISISIS" localSheetId="2">ERR</definedName>
    <definedName name="SISISIS" localSheetId="7">[0]!ERR</definedName>
    <definedName name="SISISIS">#NAME?</definedName>
    <definedName name="SISISIS_10" localSheetId="2">#NAME?</definedName>
    <definedName name="SISISIS_10">#N/A</definedName>
    <definedName name="SISISIS_3" localSheetId="2">#NAME?</definedName>
    <definedName name="SISISIS_3">#N/A</definedName>
    <definedName name="SISISIS_4" localSheetId="2">#NAME?</definedName>
    <definedName name="SISISIS_4">#N/A</definedName>
    <definedName name="SISISIS_5" localSheetId="2">#NAME?</definedName>
    <definedName name="SISISIS_5">#N/A</definedName>
    <definedName name="SISISIS_6" localSheetId="2">#NAME?</definedName>
    <definedName name="SISISIS_6">#N/A</definedName>
    <definedName name="SISISIS_7" localSheetId="2">#NAME?</definedName>
    <definedName name="SISISIS_7">#N/A</definedName>
    <definedName name="SISISIS_8" localSheetId="2">#NAME?</definedName>
    <definedName name="SISISIS_8">#N/A</definedName>
    <definedName name="SISISIS_9" localSheetId="2">#NAME?</definedName>
    <definedName name="SISISIS_9">#N/A</definedName>
    <definedName name="sk">#REF!</definedName>
    <definedName name="sm">#REF!</definedName>
    <definedName name="sn">#REF!</definedName>
    <definedName name="snw">#REF!</definedName>
    <definedName name="sñ">#REF!</definedName>
    <definedName name="so">#REF!</definedName>
    <definedName name="SOBREANCHO">[6]Hoja2!#REF!</definedName>
    <definedName name="SOL">#REF!</definedName>
    <definedName name="Spanner_Auto_File">"F:\Proyectos\CEI\Tunja-Barbosa\tra2b.x2a"</definedName>
    <definedName name="Spanner_Auto_Select">#N/A</definedName>
    <definedName name="sr">#REF!</definedName>
    <definedName name="srwrwr" hidden="1">{"TAB1",#N/A,TRUE,"GENERAL";"TAB2",#N/A,TRUE,"GENERAL";"TAB3",#N/A,TRUE,"GENERAL";"TAB4",#N/A,TRUE,"GENERAL";"TAB5",#N/A,TRUE,"GENERAL"}</definedName>
    <definedName name="ss">#REF!</definedName>
    <definedName name="sss">#REF!</definedName>
    <definedName name="SSSS">[0]!ERR</definedName>
    <definedName name="sssss7" hidden="1">{"via1",#N/A,TRUE,"general";"via2",#N/A,TRUE,"general";"via3",#N/A,TRUE,"general"}</definedName>
    <definedName name="sssssa" hidden="1">{"TAB1",#N/A,TRUE,"GENERAL";"TAB2",#N/A,TRUE,"GENERAL";"TAB3",#N/A,TRUE,"GENERAL";"TAB4",#N/A,TRUE,"GENERAL";"TAB5",#N/A,TRUE,"GENERAL"}</definedName>
    <definedName name="sssssy" hidden="1">{"via1",#N/A,TRUE,"general";"via2",#N/A,TRUE,"general";"via3",#N/A,TRUE,"general"}</definedName>
    <definedName name="stt" hidden="1">{"via1",#N/A,TRUE,"general";"via2",#N/A,TRUE,"general";"via3",#N/A,TRUE,"general"}</definedName>
    <definedName name="SUBBASE">#REF!</definedName>
    <definedName name="SUCIO">#REF!</definedName>
    <definedName name="suma">[37]Hoja1!$F$60</definedName>
    <definedName name="Summary">#REF!</definedName>
    <definedName name="sw">[0]!ERR</definedName>
    <definedName name="swsw" hidden="1">{"via1",#N/A,TRUE,"general";"via2",#N/A,TRUE,"general";"via3",#N/A,TRUE,"general"}</definedName>
    <definedName name="swsw3" hidden="1">{"TAB1",#N/A,TRUE,"GENERAL";"TAB2",#N/A,TRUE,"GENERAL";"TAB3",#N/A,TRUE,"GENERAL";"TAB4",#N/A,TRUE,"GENERAL";"TAB5",#N/A,TRUE,"GENERAL"}</definedName>
    <definedName name="t">[2]!absc</definedName>
    <definedName name="t5t5" hidden="1">{"TAB1",#N/A,TRUE,"GENERAL";"TAB2",#N/A,TRUE,"GENERAL";"TAB3",#N/A,TRUE,"GENERAL";"TAB4",#N/A,TRUE,"GENERAL";"TAB5",#N/A,TRUE,"GENERAL"}</definedName>
    <definedName name="TAB">#REF!</definedName>
    <definedName name="TABLA">#REF!</definedName>
    <definedName name="TABLA_DE_CONTENIDO__A1">#REF!</definedName>
    <definedName name="tabla2">#REF!</definedName>
    <definedName name="TANQUE">#REF!</definedName>
    <definedName name="TARIFAS" localSheetId="2">[91]TARIFAS!$A$1:$F$52</definedName>
    <definedName name="TARIFAS" localSheetId="7">[92]TARIFAS!$A$1:$F$52</definedName>
    <definedName name="TARIFAS">#N/A</definedName>
    <definedName name="TARIFAS_4" localSheetId="2">[93]TARIFAS!$A$1:$F$52</definedName>
    <definedName name="TARIFAS_4">[94]TARIFAS!$A$1:$F$52</definedName>
    <definedName name="TARIFAS_7" localSheetId="2">[93]TARIFAS!$A$1:$F$52</definedName>
    <definedName name="TARIFAS_7">[94]TARIFAS!$A$1:$F$52</definedName>
    <definedName name="tb">#REF!</definedName>
    <definedName name="tdy" hidden="1">{"TAB1",#N/A,TRUE,"GENERAL";"TAB2",#N/A,TRUE,"GENERAL";"TAB3",#N/A,TRUE,"GENERAL";"TAB4",#N/A,TRUE,"GENERAL";"TAB5",#N/A,TRUE,"GENERAL"}</definedName>
    <definedName name="TE">[50]TARIF2002!#REF!</definedName>
    <definedName name="TER">[0]!ERR</definedName>
    <definedName name="TERM">[0]!ERR</definedName>
    <definedName name="TÉRMINOS">[0]!ERR</definedName>
    <definedName name="TERR">[26]PRESUPUESTO!$I$7</definedName>
    <definedName name="tewst" hidden="1">{"TAB1",#N/A,TRUE,"GENERAL";"TAB2",#N/A,TRUE,"GENERAL";"TAB3",#N/A,TRUE,"GENERAL";"TAB4",#N/A,TRUE,"GENERAL";"TAB5",#N/A,TRUE,"GENERAL"}</definedName>
    <definedName name="teytrh" hidden="1">{"via1",#N/A,TRUE,"general";"via2",#N/A,TRUE,"general";"via3",#N/A,TRUE,"general"}</definedName>
    <definedName name="th">#REF!</definedName>
    <definedName name="thdh" hidden="1">{"TAB1",#N/A,TRUE,"GENERAL";"TAB2",#N/A,TRUE,"GENERAL";"TAB3",#N/A,TRUE,"GENERAL";"TAB4",#N/A,TRUE,"GENERAL";"TAB5",#N/A,TRUE,"GENERAL"}</definedName>
    <definedName name="thtj" hidden="1">{"via1",#N/A,TRUE,"general";"via2",#N/A,TRUE,"general";"via3",#N/A,TRUE,"general"}</definedName>
    <definedName name="TI">[50]TARIF2002!#REF!</definedName>
    <definedName name="TIEMPO">[25]BASES!$E$27</definedName>
    <definedName name="tipov">#REF!</definedName>
    <definedName name="TIT">#REF!</definedName>
    <definedName name="TITU">#REF!</definedName>
    <definedName name="TITULO">#REF!</definedName>
    <definedName name="_xlnm.Print_Titles" localSheetId="3">CRONOGRAMA!$A:$A</definedName>
    <definedName name="_xlnm.Print_Titles" localSheetId="1">'PLAN DE CARGA '!$A:$A</definedName>
    <definedName name="_xlnm.Print_Titles">#N/A</definedName>
    <definedName name="Títulos_a_imprimir_IM">#REF!</definedName>
    <definedName name="tj">#REF!</definedName>
    <definedName name="tl">#REF!</definedName>
    <definedName name="tn">#REF!</definedName>
    <definedName name="To">#REF!</definedName>
    <definedName name="tonto">#REF!</definedName>
    <definedName name="topagrafia">#REF!</definedName>
    <definedName name="topografia">#REF!</definedName>
    <definedName name="topografo">#REF!</definedName>
    <definedName name="tortas" hidden="1">{"TAB1",#N/A,TRUE,"GENERAL";"TAB2",#N/A,TRUE,"GENERAL";"TAB3",#N/A,TRUE,"GENERAL";"TAB4",#N/A,TRUE,"GENERAL";"TAB5",#N/A,TRUE,"GENERAL"}</definedName>
    <definedName name="tortas2" hidden="1">{"via1",#N/A,TRUE,"general";"via2",#N/A,TRUE,"general";"via3",#N/A,TRUE,"general"}</definedName>
    <definedName name="TOT">#REF!</definedName>
    <definedName name="TOTAL">#REF!</definedName>
    <definedName name="Total_Interest">#REF!</definedName>
    <definedName name="Total_Pay">#REF!</definedName>
    <definedName name="Total_Payment">Scheduled_Payment+Extra_Payment</definedName>
    <definedName name="TP">#REF!</definedName>
    <definedName name="tr" hidden="1">{"TAB1",#N/A,TRUE,"GENERAL";"TAB2",#N/A,TRUE,"GENERAL";"TAB3",#N/A,TRUE,"GENERAL";"TAB4",#N/A,TRUE,"GENERAL";"TAB5",#N/A,TRUE,"GENERAL"}</definedName>
    <definedName name="TRANS">[6]Hoja2!#REF!</definedName>
    <definedName name="TRAT">[95]desmonte!$E$48</definedName>
    <definedName name="trest" hidden="1">{"TAB1",#N/A,TRUE,"GENERAL";"TAB2",#N/A,TRUE,"GENERAL";"TAB3",#N/A,TRUE,"GENERAL";"TAB4",#N/A,TRUE,"GENERAL";"TAB5",#N/A,TRUE,"GENERAL"}</definedName>
    <definedName name="tret" hidden="1">{"TAB1",#N/A,TRUE,"GENERAL";"TAB2",#N/A,TRUE,"GENERAL";"TAB3",#N/A,TRUE,"GENERAL";"TAB4",#N/A,TRUE,"GENERAL";"TAB5",#N/A,TRUE,"GENERAL"}</definedName>
    <definedName name="trh" hidden="1">{"via1",#N/A,TRUE,"general";"via2",#N/A,TRUE,"general";"via3",#N/A,TRUE,"general"}</definedName>
    <definedName name="trhfh" hidden="1">{"via1",#N/A,TRUE,"general";"via2",#N/A,TRUE,"general";"via3",#N/A,TRUE,"general"}</definedName>
    <definedName name="TRiturado">#REF!</definedName>
    <definedName name="trjfgjh" hidden="1">{"via1",#N/A,TRUE,"general";"via2",#N/A,TRUE,"general";"via3",#N/A,TRUE,"general"}</definedName>
    <definedName name="TRM">[96]VrEqpBasica!$I$2</definedName>
    <definedName name="tru" hidden="1">{"via1",#N/A,TRUE,"general";"via2",#N/A,TRUE,"general";"via3",#N/A,TRUE,"general"}</definedName>
    <definedName name="truds" hidden="1">{"via1",#N/A,TRUE,"general";"via2",#N/A,TRUE,"general";"via3",#N/A,TRUE,"general"}</definedName>
    <definedName name="trutu" hidden="1">{"via1",#N/A,TRUE,"general";"via2",#N/A,TRUE,"general";"via3",#N/A,TRUE,"general"}</definedName>
    <definedName name="trydfg" hidden="1">{"via1",#N/A,TRUE,"general";"via2",#N/A,TRUE,"general";"via3",#N/A,TRUE,"general"}</definedName>
    <definedName name="trydtrygf" hidden="1">{"via1",#N/A,TRUE,"general";"via2",#N/A,TRUE,"general";"via3",#N/A,TRUE,"general"}</definedName>
    <definedName name="tryery" hidden="1">{"TAB1",#N/A,TRUE,"GENERAL";"TAB2",#N/A,TRUE,"GENERAL";"TAB3",#N/A,TRUE,"GENERAL";"TAB4",#N/A,TRUE,"GENERAL";"TAB5",#N/A,TRUE,"GENERAL"}</definedName>
    <definedName name="tryi6" hidden="1">{"TAB1",#N/A,TRUE,"GENERAL";"TAB2",#N/A,TRUE,"GENERAL";"TAB3",#N/A,TRUE,"GENERAL";"TAB4",#N/A,TRUE,"GENERAL";"TAB5",#N/A,TRUE,"GENERAL"}</definedName>
    <definedName name="tryrth" hidden="1">{"via1",#N/A,TRUE,"general";"via2",#N/A,TRUE,"general";"via3",#N/A,TRUE,"general"}</definedName>
    <definedName name="tsert" hidden="1">{"TAB1",#N/A,TRUE,"GENERAL";"TAB2",#N/A,TRUE,"GENERAL";"TAB3",#N/A,TRUE,"GENERAL";"TAB4",#N/A,TRUE,"GENERAL";"TAB5",#N/A,TRUE,"GENERAL"}</definedName>
    <definedName name="tt">#REF!</definedName>
    <definedName name="TtCD">#REF!</definedName>
    <definedName name="TTR" hidden="1">{"via1",#N/A,TRUE,"general";"via2",#N/A,TRUE,"general";"via3",#N/A,TRUE,"general"}</definedName>
    <definedName name="ttrff" hidden="1">{"via1",#N/A,TRUE,"general";"via2",#N/A,TRUE,"general";"via3",#N/A,TRUE,"general"}</definedName>
    <definedName name="ttt" hidden="1">{"TAB1",#N/A,TRUE,"GENERAL";"TAB2",#N/A,TRUE,"GENERAL";"TAB3",#N/A,TRUE,"GENERAL";"TAB4",#N/A,TRUE,"GENERAL";"TAB5",#N/A,TRUE,"GENERAL"}</definedName>
    <definedName name="tttt7" hidden="1">{"via1",#N/A,TRUE,"general";"via2",#N/A,TRUE,"general";"via3",#N/A,TRUE,"general"}</definedName>
    <definedName name="tttthy" hidden="1">{"TAB1",#N/A,TRUE,"GENERAL";"TAB2",#N/A,TRUE,"GENERAL";"TAB3",#N/A,TRUE,"GENERAL";"TAB4",#N/A,TRUE,"GENERAL";"TAB5",#N/A,TRUE,"GENERAL"}</definedName>
    <definedName name="ttttr" hidden="1">{"via1",#N/A,TRUE,"general";"via2",#N/A,TRUE,"general";"via3",#N/A,TRUE,"general"}</definedName>
    <definedName name="ttttt" hidden="1">{"TAB1",#N/A,TRUE,"GENERAL";"TAB2",#N/A,TRUE,"GENERAL";"TAB3",#N/A,TRUE,"GENERAL";"TAB4",#N/A,TRUE,"GENERAL";"TAB5",#N/A,TRUE,"GENERAL"}</definedName>
    <definedName name="tu" hidden="1">{"via1",#N/A,TRUE,"general";"via2",#N/A,TRUE,"general";"via3",#N/A,TRUE,"general"}</definedName>
    <definedName name="tubo24">#REF!</definedName>
    <definedName name="tubor24">#REF!</definedName>
    <definedName name="tur" hidden="1">{"TAB1",#N/A,TRUE,"GENERAL";"TAB2",#N/A,TRUE,"GENERAL";"TAB3",#N/A,TRUE,"GENERAL";"TAB4",#N/A,TRUE,"GENERAL";"TAB5",#N/A,TRUE,"GENERAL"}</definedName>
    <definedName name="turu" hidden="1">{"TAB1",#N/A,TRUE,"GENERAL";"TAB2",#N/A,TRUE,"GENERAL";"TAB3",#N/A,TRUE,"GENERAL";"TAB4",#N/A,TRUE,"GENERAL";"TAB5",#N/A,TRUE,"GENERAL"}</definedName>
    <definedName name="twer" hidden="1">{"TAB1",#N/A,TRUE,"GENERAL";"TAB2",#N/A,TRUE,"GENERAL";"TAB3",#N/A,TRUE,"GENERAL";"TAB4",#N/A,TRUE,"GENERAL";"TAB5",#N/A,TRUE,"GENERAL"}</definedName>
    <definedName name="twet" hidden="1">{"TAB1",#N/A,TRUE,"GENERAL";"TAB2",#N/A,TRUE,"GENERAL";"TAB3",#N/A,TRUE,"GENERAL";"TAB4",#N/A,TRUE,"GENERAL";"TAB5",#N/A,TRUE,"GENERAL"}</definedName>
    <definedName name="ty" hidden="1">{"via1",#N/A,TRUE,"general";"via2",#N/A,TRUE,"general";"via3",#N/A,TRUE,"general"}</definedName>
    <definedName name="tyery" hidden="1">{"via1",#N/A,TRUE,"general";"via2",#N/A,TRUE,"general";"via3",#N/A,TRUE,"general"}</definedName>
    <definedName name="tyj" hidden="1">{"TAB1",#N/A,TRUE,"GENERAL";"TAB2",#N/A,TRUE,"GENERAL";"TAB3",#N/A,TRUE,"GENERAL";"TAB4",#N/A,TRUE,"GENERAL";"TAB5",#N/A,TRUE,"GENERAL"}</definedName>
    <definedName name="tyjtyj" hidden="1">{"TAB1",#N/A,TRUE,"GENERAL";"TAB2",#N/A,TRUE,"GENERAL";"TAB3",#N/A,TRUE,"GENERAL";"TAB4",#N/A,TRUE,"GENERAL";"TAB5",#N/A,TRUE,"GENERAL"}</definedName>
    <definedName name="tyjytjuyjuy" hidden="1">{"TAB1",#N/A,TRUE,"GENERAL";"TAB2",#N/A,TRUE,"GENERAL";"TAB3",#N/A,TRUE,"GENERAL";"TAB4",#N/A,TRUE,"GENERAL";"TAB5",#N/A,TRUE,"GENERAL"}</definedName>
    <definedName name="tyk" hidden="1">{"via1",#N/A,TRUE,"general";"via2",#N/A,TRUE,"general";"via3",#N/A,TRUE,"general"}</definedName>
    <definedName name="tym" hidden="1">{"via1",#N/A,TRUE,"general";"via2",#N/A,TRUE,"general";"via3",#N/A,TRUE,"general"}</definedName>
    <definedName name="tyr" hidden="1">{"via1",#N/A,TRUE,"general";"via2",#N/A,TRUE,"general";"via3",#N/A,TRUE,"general"}</definedName>
    <definedName name="tytgfhgfh" hidden="1">{"TAB1",#N/A,TRUE,"GENERAL";"TAB2",#N/A,TRUE,"GENERAL";"TAB3",#N/A,TRUE,"GENERAL";"TAB4",#N/A,TRUE,"GENERAL";"TAB5",#N/A,TRUE,"GENERAL"}</definedName>
    <definedName name="tyty" hidden="1">{"TAB1",#N/A,TRUE,"GENERAL";"TAB2",#N/A,TRUE,"GENERAL";"TAB3",#N/A,TRUE,"GENERAL";"TAB4",#N/A,TRUE,"GENERAL";"TAB5",#N/A,TRUE,"GENERAL"}</definedName>
    <definedName name="tyu">#REF!</definedName>
    <definedName name="TYUIYI" hidden="1">{"TAB1",#N/A,TRUE,"GENERAL";"TAB2",#N/A,TRUE,"GENERAL";"TAB3",#N/A,TRUE,"GENERAL";"TAB4",#N/A,TRUE,"GENERAL";"TAB5",#N/A,TRUE,"GENERAL"}</definedName>
    <definedName name="tyujh" hidden="1">{"TAB1",#N/A,TRUE,"GENERAL";"TAB2",#N/A,TRUE,"GENERAL";"TAB3",#N/A,TRUE,"GENERAL";"TAB4",#N/A,TRUE,"GENERAL";"TAB5",#N/A,TRUE,"GENERAL"}</definedName>
    <definedName name="tyuty" hidden="1">{"TAB1",#N/A,TRUE,"GENERAL";"TAB2",#N/A,TRUE,"GENERAL";"TAB3",#N/A,TRUE,"GENERAL";"TAB4",#N/A,TRUE,"GENERAL";"TAB5",#N/A,TRUE,"GENERAL"}</definedName>
    <definedName name="tyutyu" hidden="1">{"via1",#N/A,TRUE,"general";"via2",#N/A,TRUE,"general";"via3",#N/A,TRUE,"general"}</definedName>
    <definedName name="tyxg" hidden="1">{"via1",#N/A,TRUE,"general";"via2",#N/A,TRUE,"general";"via3",#N/A,TRUE,"general"}</definedName>
    <definedName name="U">#REF!</definedName>
    <definedName name="u3u" hidden="1">{"TAB1",#N/A,TRUE,"GENERAL";"TAB2",#N/A,TRUE,"GENERAL";"TAB3",#N/A,TRUE,"GENERAL";"TAB4",#N/A,TRUE,"GENERAL";"TAB5",#N/A,TRUE,"GENERAL"}</definedName>
    <definedName name="u7u7" hidden="1">{"TAB1",#N/A,TRUE,"GENERAL";"TAB2",#N/A,TRUE,"GENERAL";"TAB3",#N/A,TRUE,"GENERAL";"TAB4",#N/A,TRUE,"GENERAL";"TAB5",#N/A,TRUE,"GENERAL"}</definedName>
    <definedName name="Ubicación">#REF!</definedName>
    <definedName name="UI" hidden="1">{"via1",#N/A,TRUE,"general";"via2",#N/A,TRUE,"general";"via3",#N/A,TRUE,"general"}</definedName>
    <definedName name="uijhj" hidden="1">{"via1",#N/A,TRUE,"general";"via2",#N/A,TRUE,"general";"via3",#N/A,TRUE,"general"}</definedName>
    <definedName name="uio" hidden="1">{"TAB1",#N/A,TRUE,"GENERAL";"TAB2",#N/A,TRUE,"GENERAL";"TAB3",#N/A,TRUE,"GENERAL";"TAB4",#N/A,TRUE,"GENERAL";"TAB5",#N/A,TRUE,"GENERAL"}</definedName>
    <definedName name="uiou" hidden="1">{"TAB1",#N/A,TRUE,"GENERAL";"TAB2",#N/A,TRUE,"GENERAL";"TAB3",#N/A,TRUE,"GENERAL";"TAB4",#N/A,TRUE,"GENERAL";"TAB5",#N/A,TRUE,"GENERAL"}</definedName>
    <definedName name="uir" hidden="1">{"via1",#N/A,TRUE,"general";"via2",#N/A,TRUE,"general";"via3",#N/A,TRUE,"general"}</definedName>
    <definedName name="uituii" hidden="1">{"TAB1",#N/A,TRUE,"GENERAL";"TAB2",#N/A,TRUE,"GENERAL";"TAB3",#N/A,TRUE,"GENERAL";"TAB4",#N/A,TRUE,"GENERAL";"TAB5",#N/A,TRUE,"GENERAL"}</definedName>
    <definedName name="uityjj" hidden="1">{"via1",#N/A,TRUE,"general";"via2",#N/A,TRUE,"general";"via3",#N/A,TRUE,"general"}</definedName>
    <definedName name="uiufgj" hidden="1">{"TAB1",#N/A,TRUE,"GENERAL";"TAB2",#N/A,TRUE,"GENERAL";"TAB3",#N/A,TRUE,"GENERAL";"TAB4",#N/A,TRUE,"GENERAL";"TAB5",#N/A,TRUE,"GENERAL"}</definedName>
    <definedName name="UIUYI" hidden="1">{"TAB1",#N/A,TRUE,"GENERAL";"TAB2",#N/A,TRUE,"GENERAL";"TAB3",#N/A,TRUE,"GENERAL";"TAB4",#N/A,TRUE,"GENERAL";"TAB5",#N/A,TRUE,"GENERAL"}</definedName>
    <definedName name="UN">#REF!</definedName>
    <definedName name="Unidad">#REF!</definedName>
    <definedName name="UNITARIO">[97]Unitarios!$A$3:$D$13</definedName>
    <definedName name="Unitarios">#REF!</definedName>
    <definedName name="uno">[0]!ERR</definedName>
    <definedName name="UOUIV" hidden="1">{"TAB1",#N/A,TRUE,"GENERAL";"TAB2",#N/A,TRUE,"GENERAL";"TAB3",#N/A,TRUE,"GENERAL";"TAB4",#N/A,TRUE,"GENERAL";"TAB5",#N/A,TRUE,"GENERAL"}</definedName>
    <definedName name="uriel">[0]!ERR</definedName>
    <definedName name="uryur" hidden="1">{"TAB1",#N/A,TRUE,"GENERAL";"TAB2",#N/A,TRUE,"GENERAL";"TAB3",#N/A,TRUE,"GENERAL";"TAB4",#N/A,TRUE,"GENERAL";"TAB5",#N/A,TRUE,"GENERAL"}</definedName>
    <definedName name="ut">#REF!</definedName>
    <definedName name="uti">[3]Datos!$B$21</definedName>
    <definedName name="UTIL">#REF!</definedName>
    <definedName name="UTILIDAD">'[20]Formulario N° 4'!$F$131</definedName>
    <definedName name="UTL">[26]otros!$C$4</definedName>
    <definedName name="uu" hidden="1">{"TAB1",#N/A,TRUE,"GENERAL";"TAB2",#N/A,TRUE,"GENERAL";"TAB3",#N/A,TRUE,"GENERAL";"TAB4",#N/A,TRUE,"GENERAL";"TAB5",#N/A,TRUE,"GENERAL"}</definedName>
    <definedName name="uuu" hidden="1">{"TAB1",#N/A,TRUE,"GENERAL";"TAB2",#N/A,TRUE,"GENERAL";"TAB3",#N/A,TRUE,"GENERAL";"TAB4",#N/A,TRUE,"GENERAL";"TAB5",#N/A,TRUE,"GENERAL"}</definedName>
    <definedName name="uuuu">IF(__________________y7,[0]!Header_Row+__________________y3,[0]!Header_Row)</definedName>
    <definedName name="uuuuo" hidden="1">{"TAB1",#N/A,TRUE,"GENERAL";"TAB2",#N/A,TRUE,"GENERAL";"TAB3",#N/A,TRUE,"GENERAL";"TAB4",#N/A,TRUE,"GENERAL";"TAB5",#N/A,TRUE,"GENERAL"}</definedName>
    <definedName name="uuuuuj" hidden="1">{"via1",#N/A,TRUE,"general";"via2",#N/A,TRUE,"general";"via3",#N/A,TRUE,"general"}</definedName>
    <definedName name="uwkap" hidden="1">{"TAB1",#N/A,TRUE,"GENERAL";"TAB2",#N/A,TRUE,"GENERAL";"TAB3",#N/A,TRUE,"GENERAL";"TAB4",#N/A,TRUE,"GENERAL";"TAB5",#N/A,TRUE,"GENERAL"}</definedName>
    <definedName name="uxd">#REF!</definedName>
    <definedName name="uy">#REF!</definedName>
    <definedName name="uyiyiy" hidden="1">{"TAB1",#N/A,TRUE,"GENERAL";"TAB2",#N/A,TRUE,"GENERAL";"TAB3",#N/A,TRUE,"GENERAL";"TAB4",#N/A,TRUE,"GENERAL";"TAB5",#N/A,TRUE,"GENERAL"}</definedName>
    <definedName name="uytu" hidden="1">{"TAB1",#N/A,TRUE,"GENERAL";"TAB2",#N/A,TRUE,"GENERAL";"TAB3",#N/A,TRUE,"GENERAL";"TAB4",#N/A,TRUE,"GENERAL";"TAB5",#N/A,TRUE,"GENERAL"}</definedName>
    <definedName name="uyur" hidden="1">{"via1",#N/A,TRUE,"general";"via2",#N/A,TRUE,"general";"via3",#N/A,TRUE,"general"}</definedName>
    <definedName name="v" hidden="1">{"TAB1",#N/A,TRUE,"GENERAL";"TAB2",#N/A,TRUE,"GENERAL";"TAB3",#N/A,TRUE,"GENERAL";"TAB4",#N/A,TRUE,"GENERAL";"TAB5",#N/A,TRUE,"GENERAL"}</definedName>
    <definedName name="VACA">[35]General!#REF!</definedName>
    <definedName name="VALDES">#REF!</definedName>
    <definedName name="valor1">#REF!</definedName>
    <definedName name="valor2">#REF!</definedName>
    <definedName name="VALOR3">#REF!</definedName>
    <definedName name="Values_Entered">IF(Loan_Amount*Interest_Rate*Loan_Years*Loan_Start&gt;0,1,0)</definedName>
    <definedName name="vaquita" hidden="1">{"PRES REHAB ARM-PER POR ITEMS  KM A KM",#N/A,TRUE,"Rehabilitacion Arm-Per"}</definedName>
    <definedName name="Varios">#REF!</definedName>
    <definedName name="Varios2">#REF!</definedName>
    <definedName name="vb">#REF!</definedName>
    <definedName name="vbvbvbvb" hidden="1">{"TAB1",#N/A,TRUE,"GENERAL";"TAB2",#N/A,TRUE,"GENERAL";"TAB3",#N/A,TRUE,"GENERAL";"TAB4",#N/A,TRUE,"GENERAL";"TAB5",#N/A,TRUE,"GENERAL"}</definedName>
    <definedName name="vc">#REF!</definedName>
    <definedName name="vck">#REF!</definedName>
    <definedName name="vd">#REF!</definedName>
    <definedName name="vdfvuio" hidden="1">{"via1",#N/A,TRUE,"general";"via2",#N/A,TRUE,"general";"via3",#N/A,TRUE,"general"}</definedName>
    <definedName name="vdsvnj" hidden="1">{"via1",#N/A,TRUE,"general";"via2",#N/A,TRUE,"general";"via3",#N/A,TRUE,"general"}</definedName>
    <definedName name="VentaAiu">#REF!</definedName>
    <definedName name="vfbgnhyt" hidden="1">{"via1",#N/A,TRUE,"general";"via2",#N/A,TRUE,"general";"via3",#N/A,TRUE,"general"}</definedName>
    <definedName name="vfn">#REF!</definedName>
    <definedName name="vfvdv" hidden="1">{"TAB1",#N/A,TRUE,"GENERAL";"TAB2",#N/A,TRUE,"GENERAL";"TAB3",#N/A,TRUE,"GENERAL";"TAB4",#N/A,TRUE,"GENERAL";"TAB5",#N/A,TRUE,"GENERAL"}</definedName>
    <definedName name="vfvf" hidden="1">{"TAB1",#N/A,TRUE,"GENERAL";"TAB2",#N/A,TRUE,"GENERAL";"TAB3",#N/A,TRUE,"GENERAL";"TAB4",#N/A,TRUE,"GENERAL";"TAB5",#N/A,TRUE,"GENERAL"}</definedName>
    <definedName name="vg">#REF!</definedName>
    <definedName name="VIA">#REF!</definedName>
    <definedName name="VIBRA">#REF!</definedName>
    <definedName name="VIBRADOR">[20]EQUIPO!$D$27</definedName>
    <definedName name="VIBRO">#REF!</definedName>
    <definedName name="villa">#REF!</definedName>
    <definedName name="vk" hidden="1">{"via1",#N/A,TRUE,"general";"via2",#N/A,TRUE,"general";"via3",#N/A,TRUE,"general"}</definedName>
    <definedName name="vm">#REF!</definedName>
    <definedName name="vnbvxb" hidden="1">{"via1",#N/A,TRUE,"general";"via2",#N/A,TRUE,"general";"via3",#N/A,TRUE,"general"}</definedName>
    <definedName name="VNVBN" hidden="1">{"TAB1",#N/A,TRUE,"GENERAL";"TAB2",#N/A,TRUE,"GENERAL";"TAB3",#N/A,TRUE,"GENERAL";"TAB4",#N/A,TRUE,"GENERAL";"TAB5",#N/A,TRUE,"GENERAL"}</definedName>
    <definedName name="Vol_aletas1">[8]Dimensiones!$F$37</definedName>
    <definedName name="Vol_aletas2">[8]Dimensiones!$F$39</definedName>
    <definedName name="Vol_aletas3">[8]Dimensiones!$F$41</definedName>
    <definedName name="Vol_aletas4">[8]Dimensiones!$F$43</definedName>
    <definedName name="Vol_aletas5">[8]Dimensiones!$F$45</definedName>
    <definedName name="Vol_tanques">[8]Dimensiones!$D$37</definedName>
    <definedName name="VOLQUETA">#REF!</definedName>
    <definedName name="volquetamk">#REF!</definedName>
    <definedName name="VOLQUETAS">#REF!</definedName>
    <definedName name="vr">Scheduled_Payment+Extra_Payment</definedName>
    <definedName name="vrbasad1">[3]Datos!$B$6</definedName>
    <definedName name="vrbasad2">[3]Datos!$B$7</definedName>
    <definedName name="vrbasin">[3]Datos!$B$5</definedName>
    <definedName name="vsdfj" hidden="1">{"via1",#N/A,TRUE,"general";"via2",#N/A,TRUE,"general";"via3",#N/A,TRUE,"general"}</definedName>
    <definedName name="vt" hidden="1">{"via1",#N/A,TRUE,"general";"via2",#N/A,TRUE,"general";"via3",#N/A,TRUE,"general"}</definedName>
    <definedName name="vv">#REF!</definedName>
    <definedName name="vvcxv" hidden="1">{"TAB1",#N/A,TRUE,"GENERAL";"TAB2",#N/A,TRUE,"GENERAL";"TAB3",#N/A,TRUE,"GENERAL";"TAB4",#N/A,TRUE,"GENERAL";"TAB5",#N/A,TRUE,"GENERAL"}</definedName>
    <definedName name="VVV">#REF!</definedName>
    <definedName name="vvvvt" hidden="1">{"via1",#N/A,TRUE,"general";"via2",#N/A,TRUE,"general";"via3",#N/A,TRUE,"general"}</definedName>
    <definedName name="vvvvvvf" hidden="1">{"via1",#N/A,TRUE,"general";"via2",#N/A,TRUE,"general";"via3",#N/A,TRUE,"general"}</definedName>
    <definedName name="vy" hidden="1">{"TAB1",#N/A,TRUE,"GENERAL";"TAB2",#N/A,TRUE,"GENERAL";"TAB3",#N/A,TRUE,"GENERAL";"TAB4",#N/A,TRUE,"GENERAL";"TAB5",#N/A,TRUE,"GENERAL"}</definedName>
    <definedName name="w2w2w" hidden="1">{"via1",#N/A,TRUE,"general";"via2",#N/A,TRUE,"general";"via3",#N/A,TRUE,"general"}</definedName>
    <definedName name="WDFSDF">'[27]Res-Accide-10'!#REF!</definedName>
    <definedName name="we">#REF!</definedName>
    <definedName name="WEFWE">'[27]Res-Accide-10'!#REF!</definedName>
    <definedName name="WER">'[27]Res-Accide-10'!$S$2:$S$7</definedName>
    <definedName name="werew" hidden="1">{"TAB1",#N/A,TRUE,"GENERAL";"TAB2",#N/A,TRUE,"GENERAL";"TAB3",#N/A,TRUE,"GENERAL";"TAB4",#N/A,TRUE,"GENERAL";"TAB5",#N/A,TRUE,"GENERAL"}</definedName>
    <definedName name="WEREWR" hidden="1">{"via1",#N/A,TRUE,"general";"via2",#N/A,TRUE,"general";"via3",#N/A,TRUE,"general"}</definedName>
    <definedName name="werfdsf" hidden="1">{"TAB1",#N/A,TRUE,"GENERAL";"TAB2",#N/A,TRUE,"GENERAL";"TAB3",#N/A,TRUE,"GENERAL";"TAB4",#N/A,TRUE,"GENERAL";"TAB5",#N/A,TRUE,"GENERAL"}</definedName>
    <definedName name="werh" hidden="1">{"via1",#N/A,TRUE,"general";"via2",#N/A,TRUE,"general";"via3",#N/A,TRUE,"general"}</definedName>
    <definedName name="wersfdfrguyo" hidden="1">{"via1",#N/A,TRUE,"general";"via2",#N/A,TRUE,"general";"via3",#N/A,TRUE,"general"}</definedName>
    <definedName name="werwr" hidden="1">{"via1",#N/A,TRUE,"general";"via2",#N/A,TRUE,"general";"via3",#N/A,TRUE,"general"}</definedName>
    <definedName name="WERWVN" hidden="1">{"TAB1",#N/A,TRUE,"GENERAL";"TAB2",#N/A,TRUE,"GENERAL";"TAB3",#N/A,TRUE,"GENERAL";"TAB4",#N/A,TRUE,"GENERAL";"TAB5",#N/A,TRUE,"GENERAL"}</definedName>
    <definedName name="wetrew" hidden="1">{"via1",#N/A,TRUE,"general";"via2",#N/A,TRUE,"general";"via3",#N/A,TRUE,"general"}</definedName>
    <definedName name="wettt" hidden="1">{"via1",#N/A,TRUE,"general";"via2",#N/A,TRUE,"general";"via3",#N/A,TRUE,"general"}</definedName>
    <definedName name="wetwretd" hidden="1">{"via1",#N/A,TRUE,"general";"via2",#N/A,TRUE,"general";"via3",#N/A,TRUE,"general"}</definedName>
    <definedName name="wew" hidden="1">{"via1",#N/A,TRUE,"general";"via2",#N/A,TRUE,"general";"via3",#N/A,TRUE,"general"}</definedName>
    <definedName name="wffag" hidden="1">{"via1",#N/A,TRUE,"general";"via2",#N/A,TRUE,"general";"via3",#N/A,TRUE,"general"}</definedName>
    <definedName name="WILSON">'[27]Res-Accide-10'!#REF!</definedName>
    <definedName name="wj">#REF!</definedName>
    <definedName name="wl">#REF!</definedName>
    <definedName name="WQEEWQ" hidden="1">{"TAB1",#N/A,TRUE,"GENERAL";"TAB2",#N/A,TRUE,"GENERAL";"TAB3",#N/A,TRUE,"GENERAL";"TAB4",#N/A,TRUE,"GENERAL";"TAB5",#N/A,TRUE,"GENERAL"}</definedName>
    <definedName name="wrn.ESTADO._.REHABILITACION." hidden="1">{"PRES REHAB ARM-PER POR ITEMS  KM A KM",#N/A,TRUE,"Rehabilitacion Arm-Per"}</definedName>
    <definedName name="wrn.formu." hidden="1">{"VIA1",#N/A,TRUE,"formul";"VIA2",#N/A,TRUE,"formul";"VIA3",#N/A,TRUE,"formul"}</definedName>
    <definedName name="wrn.GENERAL." hidden="1">{"TAB1",#N/A,TRUE,"GENERAL";"TAB2",#N/A,TRUE,"GENERAL";"TAB3",#N/A,TRUE,"GENERAL";"TAB4",#N/A,TRUE,"GENERAL";"TAB5",#N/A,TRUE,"GENERAL"}</definedName>
    <definedName name="wrn.via" hidden="1">{"via1",#N/A,TRUE,"general";"via2",#N/A,TRUE,"general";"via3",#N/A,TRUE,"general"}</definedName>
    <definedName name="wrn.via." hidden="1">{"via1",#N/A,TRUE,"general";"via2",#N/A,TRUE,"general";"via3",#N/A,TRUE,"general"}</definedName>
    <definedName name="ws">#REF!</definedName>
    <definedName name="wsnhed" hidden="1">{"via1",#N/A,TRUE,"general";"via2",#N/A,TRUE,"general";"via3",#N/A,TRUE,"general"}</definedName>
    <definedName name="wswswsqa" hidden="1">{"via1",#N/A,TRUE,"general";"via2",#N/A,TRUE,"general";"via3",#N/A,TRUE,"general"}</definedName>
    <definedName name="wtt" hidden="1">{"TAB1",#N/A,TRUE,"GENERAL";"TAB2",#N/A,TRUE,"GENERAL";"TAB3",#N/A,TRUE,"GENERAL";"TAB4",#N/A,TRUE,"GENERAL";"TAB5",#N/A,TRUE,"GENERAL"}</definedName>
    <definedName name="ww">#REF!</definedName>
    <definedName name="wwded3" hidden="1">{"via1",#N/A,TRUE,"general";"via2",#N/A,TRUE,"general";"via3",#N/A,TRUE,"general"}</definedName>
    <definedName name="www">[98]INDICE!$1:$1048576</definedName>
    <definedName name="wwwwe" hidden="1">{"TAB1",#N/A,TRUE,"GENERAL";"TAB2",#N/A,TRUE,"GENERAL";"TAB3",#N/A,TRUE,"GENERAL";"TAB4",#N/A,TRUE,"GENERAL";"TAB5",#N/A,TRUE,"GENERAL"}</definedName>
    <definedName name="wyty" hidden="1">{"via1",#N/A,TRUE,"general";"via2",#N/A,TRUE,"general";"via3",#N/A,TRUE,"general"}</definedName>
    <definedName name="x">#REF!</definedName>
    <definedName name="xb">#REF!</definedName>
    <definedName name="xcbvbs" hidden="1">{"TAB1",#N/A,TRUE,"GENERAL";"TAB2",#N/A,TRUE,"GENERAL";"TAB3",#N/A,TRUE,"GENERAL";"TAB4",#N/A,TRUE,"GENERAL";"TAB5",#N/A,TRUE,"GENERAL"}</definedName>
    <definedName name="xo">#REF!</definedName>
    <definedName name="xsxs" hidden="1">{"TAB1",#N/A,TRUE,"GENERAL";"TAB2",#N/A,TRUE,"GENERAL";"TAB3",#N/A,TRUE,"GENERAL";"TAB4",#N/A,TRUE,"GENERAL";"TAB5",#N/A,TRUE,"GENERAL"}</definedName>
    <definedName name="xx">#REF!</definedName>
    <definedName name="XX_51">#REF!</definedName>
    <definedName name="xxfg" hidden="1">{"via1",#N/A,TRUE,"general";"via2",#N/A,TRUE,"general";"via3",#N/A,TRUE,"general"}</definedName>
    <definedName name="XXX">#REF!</definedName>
    <definedName name="XXXX">#REF!</definedName>
    <definedName name="xxxxx">[99]!absc</definedName>
    <definedName name="xxxxxds" hidden="1">{"via1",#N/A,TRUE,"general";"via2",#N/A,TRUE,"general";"via3",#N/A,TRUE,"general"}</definedName>
    <definedName name="xxxxxx">#REF!</definedName>
    <definedName name="xxxxxxcxxxx" hidden="1">"C:\C-314\VOLUMENES\volfin4.mdb"</definedName>
    <definedName name="XXXXXXXXXX">#REF!</definedName>
    <definedName name="xxxxxxxxxx29" hidden="1">{"via1",#N/A,TRUE,"general";"via2",#N/A,TRUE,"general";"via3",#N/A,TRUE,"general"}</definedName>
    <definedName name="XXXXXXXXXXXX">#REF!</definedName>
    <definedName name="XZXZV" hidden="1">{"via1",#N/A,TRUE,"general";"via2",#N/A,TRUE,"general";"via3",#N/A,TRUE,"general"}</definedName>
    <definedName name="Y">[28]!absc</definedName>
    <definedName name="y6y6" hidden="1">{"via1",#N/A,TRUE,"general";"via2",#N/A,TRUE,"general";"via3",#N/A,TRUE,"general"}</definedName>
    <definedName name="YA">#REF!</definedName>
    <definedName name="yery" hidden="1">{"via1",#N/A,TRUE,"general";"via2",#N/A,TRUE,"general";"via3",#N/A,TRUE,"general"}</definedName>
    <definedName name="yhy" hidden="1">{"TAB1",#N/A,TRUE,"GENERAL";"TAB2",#N/A,TRUE,"GENERAL";"TAB3",#N/A,TRUE,"GENERAL";"TAB4",#N/A,TRUE,"GENERAL";"TAB5",#N/A,TRUE,"GENERAL"}</definedName>
    <definedName name="yjyj" hidden="1">{"TAB1",#N/A,TRUE,"GENERAL";"TAB2",#N/A,TRUE,"GENERAL";"TAB3",#N/A,TRUE,"GENERAL";"TAB4",#N/A,TRUE,"GENERAL";"TAB5",#N/A,TRUE,"GENERAL"}</definedName>
    <definedName name="yn">#REF!</definedName>
    <definedName name="yrey" hidden="1">{"via1",#N/A,TRUE,"general";"via2",#N/A,TRUE,"general";"via3",#N/A,TRUE,"general"}</definedName>
    <definedName name="yry" hidden="1">{"via1",#N/A,TRUE,"general";"via2",#N/A,TRUE,"general";"via3",#N/A,TRUE,"general"}</definedName>
    <definedName name="ytj" hidden="1">{"TAB1",#N/A,TRUE,"GENERAL";"TAB2",#N/A,TRUE,"GENERAL";"TAB3",#N/A,TRUE,"GENERAL";"TAB4",#N/A,TRUE,"GENERAL";"TAB5",#N/A,TRUE,"GENERAL"}</definedName>
    <definedName name="ytjt6" hidden="1">{"via1",#N/A,TRUE,"general";"via2",#N/A,TRUE,"general";"via3",#N/A,TRUE,"general"}</definedName>
    <definedName name="ytrwyr" hidden="1">{"TAB1",#N/A,TRUE,"GENERAL";"TAB2",#N/A,TRUE,"GENERAL";"TAB3",#N/A,TRUE,"GENERAL";"TAB4",#N/A,TRUE,"GENERAL";"TAB5",#N/A,TRUE,"GENERAL"}</definedName>
    <definedName name="ytry" hidden="1">{"via1",#N/A,TRUE,"general";"via2",#N/A,TRUE,"general";"via3",#N/A,TRUE,"general"}</definedName>
    <definedName name="ytryrty" hidden="1">{"via1",#N/A,TRUE,"general";"via2",#N/A,TRUE,"general";"via3",#N/A,TRUE,"general"}</definedName>
    <definedName name="YTRYUYT" hidden="1">{"TAB1",#N/A,TRUE,"GENERAL";"TAB2",#N/A,TRUE,"GENERAL";"TAB3",#N/A,TRUE,"GENERAL";"TAB4",#N/A,TRUE,"GENERAL";"TAB5",#N/A,TRUE,"GENERAL"}</definedName>
    <definedName name="ytudfgd" hidden="1">{"TAB1",#N/A,TRUE,"GENERAL";"TAB2",#N/A,TRUE,"GENERAL";"TAB3",#N/A,TRUE,"GENERAL";"TAB4",#N/A,TRUE,"GENERAL";"TAB5",#N/A,TRUE,"GENERAL"}</definedName>
    <definedName name="yturtu7" hidden="1">{"TAB1",#N/A,TRUE,"GENERAL";"TAB2",#N/A,TRUE,"GENERAL";"TAB3",#N/A,TRUE,"GENERAL";"TAB4",#N/A,TRUE,"GENERAL";"TAB5",#N/A,TRUE,"GENERAL"}</definedName>
    <definedName name="yturu" hidden="1">{"TAB1",#N/A,TRUE,"GENERAL";"TAB2",#N/A,TRUE,"GENERAL";"TAB3",#N/A,TRUE,"GENERAL";"TAB4",#N/A,TRUE,"GENERAL";"TAB5",#N/A,TRUE,"GENERAL"}</definedName>
    <definedName name="ytuytfgh" hidden="1">{"via1",#N/A,TRUE,"general";"via2",#N/A,TRUE,"general";"via3",#N/A,TRUE,"general"}</definedName>
    <definedName name="yty" hidden="1">{"TAB1",#N/A,TRUE,"GENERAL";"TAB2",#N/A,TRUE,"GENERAL";"TAB3",#N/A,TRUE,"GENERAL";"TAB4",#N/A,TRUE,"GENERAL";"TAB5",#N/A,TRUE,"GENERAL"}</definedName>
    <definedName name="ytyyh" hidden="1">{"via1",#N/A,TRUE,"general";"via2",#N/A,TRUE,"general";"via3",#N/A,TRUE,"general"}</definedName>
    <definedName name="ytzacdfg" hidden="1">{"TAB1",#N/A,TRUE,"GENERAL";"TAB2",#N/A,TRUE,"GENERAL";"TAB3",#N/A,TRUE,"GENERAL";"TAB4",#N/A,TRUE,"GENERAL";"TAB5",#N/A,TRUE,"GENERAL"}</definedName>
    <definedName name="yu" hidden="1">{"TAB1",#N/A,TRUE,"GENERAL";"TAB2",#N/A,TRUE,"GENERAL";"TAB3",#N/A,TRUE,"GENERAL";"TAB4",#N/A,TRUE,"GENERAL";"TAB5",#N/A,TRUE,"GENERAL"}</definedName>
    <definedName name="yudre54" hidden="1">{"TAB1",#N/A,TRUE,"GENERAL";"TAB2",#N/A,TRUE,"GENERAL";"TAB3",#N/A,TRUE,"GENERAL";"TAB4",#N/A,TRUE,"GENERAL";"TAB5",#N/A,TRUE,"GENERAL"}</definedName>
    <definedName name="yuhgh" hidden="1">{"TAB1",#N/A,TRUE,"GENERAL";"TAB2",#N/A,TRUE,"GENERAL";"TAB3",#N/A,TRUE,"GENERAL";"TAB4",#N/A,TRUE,"GENERAL";"TAB5",#N/A,TRUE,"GENERAL"}</definedName>
    <definedName name="yui">#REF!</definedName>
    <definedName name="yutu" hidden="1">{"via1",#N/A,TRUE,"general";"via2",#N/A,TRUE,"general";"via3",#N/A,TRUE,"general"}</definedName>
    <definedName name="yuuiiy" hidden="1">{"via1",#N/A,TRUE,"general";"via2",#N/A,TRUE,"general";"via3",#N/A,TRUE,"general"}</definedName>
    <definedName name="yuuuuuu" hidden="1">{"via1",#N/A,TRUE,"general";"via2",#N/A,TRUE,"general";"via3",#N/A,TRUE,"general"}</definedName>
    <definedName name="yy" hidden="1">{"via1",#N/A,TRUE,"general";"via2",#N/A,TRUE,"general";"via3",#N/A,TRUE,"general"}</definedName>
    <definedName name="YYY">#REF!</definedName>
    <definedName name="yyyuh" hidden="1">{"TAB1",#N/A,TRUE,"GENERAL";"TAB2",#N/A,TRUE,"GENERAL";"TAB3",#N/A,TRUE,"GENERAL";"TAB4",#N/A,TRUE,"GENERAL";"TAB5",#N/A,TRUE,"GENERAL"}</definedName>
    <definedName name="yyyyhhh" hidden="1">{"TAB1",#N/A,TRUE,"GENERAL";"TAB2",#N/A,TRUE,"GENERAL";"TAB3",#N/A,TRUE,"GENERAL";"TAB4",#N/A,TRUE,"GENERAL";"TAB5",#N/A,TRUE,"GENERAL"}</definedName>
    <definedName name="yyyyyf" hidden="1">{"via1",#N/A,TRUE,"general";"via2",#N/A,TRUE,"general";"via3",#N/A,TRUE,"general"}</definedName>
    <definedName name="Z">#REF!</definedName>
    <definedName name="zc">#REF!</definedName>
    <definedName name="zd">#REF!</definedName>
    <definedName name="zdervr" hidden="1">{"via1",#N/A,TRUE,"general";"via2",#N/A,TRUE,"general";"via3",#N/A,TRUE,"general"}</definedName>
    <definedName name="ZDF">#REF!</definedName>
    <definedName name="zdr">#REF!</definedName>
    <definedName name="zx">#REF!</definedName>
    <definedName name="zxczds" hidden="1">{"TAB1",#N/A,TRUE,"GENERAL";"TAB2",#N/A,TRUE,"GENERAL";"TAB3",#N/A,TRUE,"GENERAL";"TAB4",#N/A,TRUE,"GENERAL";"TAB5",#N/A,TRUE,"GENERAL"}</definedName>
    <definedName name="zxsdftyu" hidden="1">{"via1",#N/A,TRUE,"general";"via2",#N/A,TRUE,"general";"via3",#N/A,TRUE,"general"}</definedName>
    <definedName name="zxvxczv" hidden="1">{"via1",#N/A,TRUE,"general";"via2",#N/A,TRUE,"general";"via3",#N/A,TRUE,"general"}</definedName>
    <definedName name="zz">#REF!</definedName>
    <definedName name="ZZZZZZZZZZZ">'[36]A. P. U.'!#REF!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53" l="1"/>
  <c r="AI11" i="43" l="1"/>
  <c r="AI12" i="43"/>
  <c r="AI13" i="43"/>
  <c r="AI14" i="43"/>
  <c r="AI15" i="43"/>
  <c r="AI16" i="43"/>
  <c r="AI17" i="43"/>
  <c r="AI18" i="43" l="1"/>
  <c r="AC18" i="43" l="1"/>
  <c r="J10" i="43"/>
  <c r="J9" i="43"/>
  <c r="C20" i="50" l="1"/>
  <c r="C19" i="50"/>
  <c r="C18" i="50"/>
  <c r="C17" i="50"/>
  <c r="C16" i="50"/>
  <c r="C15" i="50"/>
  <c r="C14" i="50"/>
  <c r="C13" i="50"/>
  <c r="C12" i="50"/>
  <c r="O22" i="60"/>
  <c r="AG7" i="43"/>
  <c r="AG10" i="43" s="1"/>
  <c r="AG18" i="43" s="1"/>
  <c r="U7" i="43"/>
  <c r="S7" i="43"/>
  <c r="Q7" i="43"/>
  <c r="Q15" i="43" s="1"/>
  <c r="O7" i="43"/>
  <c r="O12" i="43" s="1"/>
  <c r="M7" i="43"/>
  <c r="L18" i="43"/>
  <c r="M10" i="43" l="1"/>
  <c r="M9" i="43"/>
  <c r="Z9" i="43" s="1"/>
  <c r="AB9" i="43" s="1"/>
  <c r="M11" i="43"/>
  <c r="M12" i="43"/>
  <c r="Z12" i="43" s="1"/>
  <c r="AB12" i="43" s="1"/>
  <c r="M13" i="43"/>
  <c r="Q17" i="43"/>
  <c r="M14" i="43"/>
  <c r="Q16" i="43"/>
  <c r="M15" i="43"/>
  <c r="I9" i="60" l="1"/>
  <c r="AW7" i="43"/>
  <c r="AW9" i="43" s="1"/>
  <c r="AT7" i="43"/>
  <c r="AF7" i="43"/>
  <c r="AF6" i="43"/>
  <c r="AH7" i="43"/>
  <c r="AH6" i="43" l="1"/>
  <c r="AC7" i="43" l="1"/>
  <c r="AC6" i="43"/>
  <c r="U17" i="43"/>
  <c r="U15" i="43"/>
  <c r="Z15" i="43" s="1"/>
  <c r="AB15" i="43" s="1"/>
  <c r="S17" i="43"/>
  <c r="S16" i="43"/>
  <c r="Q14" i="43"/>
  <c r="Q13" i="43"/>
  <c r="Z13" i="43" s="1"/>
  <c r="AB13" i="43" s="1"/>
  <c r="Q11" i="43"/>
  <c r="Z11" i="43" s="1"/>
  <c r="AB11" i="43" s="1"/>
  <c r="Q10" i="43"/>
  <c r="Z10" i="43" s="1"/>
  <c r="AB10" i="43" s="1"/>
  <c r="O16" i="43"/>
  <c r="O14" i="43"/>
  <c r="T7" i="43"/>
  <c r="R7" i="43"/>
  <c r="P7" i="43"/>
  <c r="N7" i="43"/>
  <c r="K9" i="60"/>
  <c r="T6" i="43"/>
  <c r="R6" i="43"/>
  <c r="P6" i="43"/>
  <c r="N6" i="43"/>
  <c r="L7" i="43"/>
  <c r="L6" i="43"/>
  <c r="I12" i="60"/>
  <c r="K12" i="60" s="1"/>
  <c r="F12" i="60"/>
  <c r="F137" i="60"/>
  <c r="F136" i="60"/>
  <c r="F135" i="60"/>
  <c r="N29" i="60"/>
  <c r="J25" i="60"/>
  <c r="I24" i="60"/>
  <c r="J24" i="60" s="1"/>
  <c r="AU7" i="43" s="1"/>
  <c r="AU9" i="43" s="1"/>
  <c r="J22" i="60"/>
  <c r="G19" i="60"/>
  <c r="F19" i="60" s="1"/>
  <c r="I13" i="60"/>
  <c r="K13" i="60" s="1"/>
  <c r="F13" i="60"/>
  <c r="I11" i="60"/>
  <c r="K11" i="60" s="1"/>
  <c r="F11" i="60"/>
  <c r="J10" i="60"/>
  <c r="I10" i="60"/>
  <c r="F10" i="60"/>
  <c r="F9" i="60"/>
  <c r="G21" i="60" l="1"/>
  <c r="J21" i="60" s="1"/>
  <c r="K10" i="60"/>
  <c r="K14" i="60" s="1"/>
  <c r="Z14" i="43"/>
  <c r="AB14" i="43" s="1"/>
  <c r="J19" i="60"/>
  <c r="K26" i="60" s="1"/>
  <c r="F138" i="60"/>
  <c r="G138" i="60" s="1"/>
  <c r="G139" i="60" s="1"/>
  <c r="I11" i="52"/>
  <c r="K11" i="52" s="1"/>
  <c r="I13" i="52"/>
  <c r="K13" i="52" s="1"/>
  <c r="I12" i="52"/>
  <c r="K12" i="52" s="1"/>
  <c r="I9" i="52"/>
  <c r="K9" i="52" s="1"/>
  <c r="I8" i="52"/>
  <c r="K8" i="52" s="1"/>
  <c r="F9" i="52"/>
  <c r="F8" i="52"/>
  <c r="AD9" i="43" l="1"/>
  <c r="K28" i="60"/>
  <c r="K18" i="52"/>
  <c r="B3" i="55"/>
  <c r="B62" i="55"/>
  <c r="AX9" i="43" l="1"/>
  <c r="K30" i="60"/>
  <c r="K32" i="60" s="1"/>
  <c r="C33" i="50"/>
  <c r="B63" i="55" s="1"/>
  <c r="A16" i="53"/>
  <c r="M27" i="52"/>
  <c r="X18" i="43"/>
  <c r="J25" i="52" l="1"/>
  <c r="N19" i="43" l="1"/>
  <c r="L19" i="43"/>
  <c r="J27" i="52"/>
  <c r="AT18" i="43" l="1"/>
  <c r="AT20" i="43" s="1"/>
  <c r="AP18" i="43"/>
  <c r="AP20" i="43" s="1"/>
  <c r="AL18" i="43"/>
  <c r="AL20" i="43" s="1"/>
  <c r="AJ18" i="43"/>
  <c r="AF18" i="43"/>
  <c r="AF20" i="43" s="1"/>
  <c r="AH18" i="43"/>
  <c r="J34" i="52"/>
  <c r="AV7" i="43"/>
  <c r="AR7" i="43"/>
  <c r="AP7" i="43"/>
  <c r="AV6" i="43"/>
  <c r="AT6" i="43"/>
  <c r="AR18" i="43"/>
  <c r="AR20" i="43" s="1"/>
  <c r="AP6" i="43"/>
  <c r="AN7" i="43"/>
  <c r="AN6" i="43"/>
  <c r="AN18" i="43"/>
  <c r="AN20" i="43" s="1"/>
  <c r="AL7" i="43"/>
  <c r="AL6" i="43"/>
  <c r="AJ6" i="43"/>
  <c r="V7" i="43"/>
  <c r="M16" i="43" l="1"/>
  <c r="Z16" i="43" s="1"/>
  <c r="AB16" i="43" s="1"/>
  <c r="M17" i="43"/>
  <c r="M18" i="43" l="1"/>
  <c r="Z17" i="43"/>
  <c r="AB17" i="43" s="1"/>
  <c r="AB18" i="43" s="1"/>
  <c r="A17" i="53"/>
  <c r="A15" i="53" l="1"/>
  <c r="A14" i="53"/>
  <c r="A13" i="53"/>
  <c r="A12" i="53"/>
  <c r="A11" i="53"/>
  <c r="A9" i="53"/>
  <c r="F16" i="57" l="1"/>
  <c r="J24" i="52" l="1"/>
  <c r="AE7" i="43" s="1"/>
  <c r="J29" i="52"/>
  <c r="AM9" i="43" s="1"/>
  <c r="J30" i="52"/>
  <c r="AO9" i="43" s="1"/>
  <c r="J31" i="52"/>
  <c r="AQ9" i="43" s="1"/>
  <c r="J32" i="52"/>
  <c r="J28" i="52"/>
  <c r="J26" i="52"/>
  <c r="J35" i="52"/>
  <c r="AE13" i="43" l="1"/>
  <c r="AE15" i="43"/>
  <c r="AE11" i="43"/>
  <c r="AE16" i="43"/>
  <c r="AE10" i="43"/>
  <c r="AE17" i="43"/>
  <c r="AE12" i="43"/>
  <c r="AE14" i="43"/>
  <c r="AK11" i="43"/>
  <c r="AK9" i="43"/>
  <c r="AK18" i="43" s="1"/>
  <c r="P19" i="43"/>
  <c r="AE18" i="43" l="1"/>
  <c r="F12" i="52"/>
  <c r="M33" i="56" l="1"/>
  <c r="M16" i="56"/>
  <c r="N42" i="52"/>
  <c r="AA7" i="43" l="1"/>
  <c r="J36" i="52"/>
  <c r="E20" i="56"/>
  <c r="D20" i="56" s="1"/>
  <c r="I16" i="56"/>
  <c r="V19" i="43"/>
  <c r="R19" i="43"/>
  <c r="F13" i="52"/>
  <c r="F11" i="52"/>
  <c r="B4" i="43"/>
  <c r="C11" i="57"/>
  <c r="AJ20" i="43"/>
  <c r="Z19" i="43"/>
  <c r="X19" i="43"/>
  <c r="Z7" i="43"/>
  <c r="X7" i="43"/>
  <c r="F146" i="52"/>
  <c r="F145" i="52"/>
  <c r="F144" i="52"/>
  <c r="D2" i="51"/>
  <c r="K3" i="51"/>
  <c r="E2" i="51"/>
  <c r="F2" i="51"/>
  <c r="G2" i="51"/>
  <c r="H2" i="51"/>
  <c r="I2" i="51"/>
  <c r="J2" i="51"/>
  <c r="K2" i="51"/>
  <c r="C2" i="51"/>
  <c r="J11" i="43"/>
  <c r="J12" i="43"/>
  <c r="J13" i="43"/>
  <c r="J14" i="43"/>
  <c r="J15" i="43"/>
  <c r="J16" i="43"/>
  <c r="J17" i="43"/>
  <c r="T18" i="43"/>
  <c r="P18" i="43"/>
  <c r="V18" i="43"/>
  <c r="N18" i="43"/>
  <c r="R18" i="43"/>
  <c r="Z18" i="43"/>
  <c r="AV18" i="43"/>
  <c r="AV20" i="43" s="1"/>
  <c r="J18" i="43" l="1"/>
  <c r="J23" i="52"/>
  <c r="AC19" i="43"/>
  <c r="AC20" i="43" s="1"/>
  <c r="AU14" i="43"/>
  <c r="AU13" i="43"/>
  <c r="AU12" i="43"/>
  <c r="AU11" i="43"/>
  <c r="AU15" i="43"/>
  <c r="AU17" i="43"/>
  <c r="AU10" i="43"/>
  <c r="AU16" i="43"/>
  <c r="AS12" i="43"/>
  <c r="AS13" i="43"/>
  <c r="AS11" i="43"/>
  <c r="AS17" i="43"/>
  <c r="AS10" i="43"/>
  <c r="AS16" i="43"/>
  <c r="AS15" i="43"/>
  <c r="AS14" i="43"/>
  <c r="AO14" i="43"/>
  <c r="AO13" i="43"/>
  <c r="AO12" i="43"/>
  <c r="AO17" i="43"/>
  <c r="AO11" i="43"/>
  <c r="AO10" i="43"/>
  <c r="AO15" i="43"/>
  <c r="AO16" i="43"/>
  <c r="AM14" i="43"/>
  <c r="AM12" i="43"/>
  <c r="AM11" i="43"/>
  <c r="AM17" i="43"/>
  <c r="AM10" i="43"/>
  <c r="AM13" i="43"/>
  <c r="AM16" i="43"/>
  <c r="AM15" i="43"/>
  <c r="AQ14" i="43"/>
  <c r="AQ13" i="43"/>
  <c r="AQ12" i="43"/>
  <c r="AQ11" i="43"/>
  <c r="AQ15" i="43"/>
  <c r="AQ17" i="43"/>
  <c r="AQ10" i="43"/>
  <c r="AQ16" i="43"/>
  <c r="W13" i="43"/>
  <c r="AK10" i="43"/>
  <c r="AK12" i="43"/>
  <c r="AK14" i="43"/>
  <c r="AK16" i="43"/>
  <c r="F147" i="52"/>
  <c r="AW10" i="43"/>
  <c r="AW14" i="43"/>
  <c r="AW17" i="43"/>
  <c r="AW13" i="43"/>
  <c r="AW12" i="43"/>
  <c r="AW16" i="43"/>
  <c r="AW11" i="43"/>
  <c r="AW15" i="43"/>
  <c r="F23" i="52"/>
  <c r="AK13" i="43"/>
  <c r="AK17" i="43"/>
  <c r="Y7" i="43"/>
  <c r="AK15" i="43"/>
  <c r="AZ9" i="43" l="1"/>
  <c r="Y16" i="43"/>
  <c r="Y9" i="43"/>
  <c r="AU18" i="43"/>
  <c r="AW18" i="43"/>
  <c r="K37" i="52"/>
  <c r="K39" i="52" s="1"/>
  <c r="AD10" i="43"/>
  <c r="AQ18" i="43"/>
  <c r="AS18" i="43"/>
  <c r="AM18" i="43"/>
  <c r="AO18" i="43"/>
  <c r="W11" i="43"/>
  <c r="W16" i="43"/>
  <c r="W10" i="43"/>
  <c r="W9" i="43"/>
  <c r="W17" i="43"/>
  <c r="W15" i="43"/>
  <c r="W12" i="43"/>
  <c r="W14" i="43"/>
  <c r="G147" i="52"/>
  <c r="G148" i="52" s="1"/>
  <c r="AD15" i="43"/>
  <c r="AX15" i="43" s="1"/>
  <c r="AZ15" i="43" s="1"/>
  <c r="AD16" i="43"/>
  <c r="AX16" i="43" s="1"/>
  <c r="AD17" i="43"/>
  <c r="AD13" i="43"/>
  <c r="AD14" i="43"/>
  <c r="AX14" i="43" s="1"/>
  <c r="AZ14" i="43" s="1"/>
  <c r="AD11" i="43"/>
  <c r="AD12" i="43"/>
  <c r="Y11" i="43"/>
  <c r="Y15" i="43"/>
  <c r="Y13" i="43"/>
  <c r="Y17" i="43"/>
  <c r="Y14" i="43"/>
  <c r="Y10" i="43"/>
  <c r="Y12" i="43"/>
  <c r="AZ16" i="43" l="1"/>
  <c r="AD18" i="43"/>
  <c r="AZ13" i="43"/>
  <c r="AX10" i="43"/>
  <c r="AZ10" i="43" s="1"/>
  <c r="AX12" i="43"/>
  <c r="AZ12" i="43" s="1"/>
  <c r="AX11" i="43"/>
  <c r="AZ11" i="43" s="1"/>
  <c r="W18" i="43"/>
  <c r="F12" i="50"/>
  <c r="K41" i="52"/>
  <c r="K43" i="52" s="1"/>
  <c r="S18" i="43"/>
  <c r="Q18" i="43"/>
  <c r="O18" i="43"/>
  <c r="Y18" i="43"/>
  <c r="U18" i="43"/>
  <c r="AX18" i="43" l="1"/>
  <c r="F13" i="50"/>
  <c r="F17" i="50"/>
  <c r="AZ17" i="43"/>
  <c r="F19" i="50"/>
  <c r="F20" i="50" l="1"/>
  <c r="AZ18" i="43"/>
  <c r="F15" i="50"/>
  <c r="F16" i="50"/>
  <c r="F14" i="50"/>
  <c r="F18" i="50"/>
  <c r="F21" i="50" l="1"/>
  <c r="H34" i="50" s="1"/>
  <c r="AZ22" i="43"/>
  <c r="AZ23" i="43" s="1"/>
  <c r="AZ21" i="43"/>
  <c r="F22" i="50" l="1"/>
  <c r="F23" i="50" s="1"/>
  <c r="H32" i="50"/>
  <c r="D3" i="56"/>
  <c r="E3" i="56" s="1"/>
  <c r="E9" i="56" s="1"/>
  <c r="H30" i="50"/>
  <c r="H31" i="50"/>
  <c r="H29" i="50" l="1"/>
  <c r="D9" i="56"/>
  <c r="D4" i="56"/>
  <c r="D5" i="56" s="1"/>
  <c r="D16" i="56" s="1"/>
  <c r="E4" i="56"/>
  <c r="E7" i="56" s="1"/>
  <c r="E8" i="56"/>
  <c r="D8" i="56"/>
  <c r="H28" i="50"/>
  <c r="H33" i="50"/>
  <c r="E5" i="56" l="1"/>
  <c r="E19" i="56" s="1"/>
  <c r="D14" i="56"/>
  <c r="D17" i="56"/>
  <c r="D18" i="56"/>
  <c r="D7" i="56"/>
  <c r="D21" i="56" s="1"/>
  <c r="D19" i="56"/>
  <c r="D15" i="56"/>
  <c r="D13" i="56"/>
  <c r="H35" i="50"/>
  <c r="E11" i="56"/>
  <c r="E21" i="56"/>
  <c r="E17" i="56" l="1"/>
  <c r="E13" i="56"/>
  <c r="E18" i="56"/>
  <c r="E15" i="56"/>
  <c r="E14" i="56"/>
  <c r="E16" i="56"/>
  <c r="D11" i="56"/>
  <c r="D22" i="56"/>
  <c r="D24" i="56" l="1"/>
  <c r="E22" i="56"/>
  <c r="E24" i="5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D2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equivale a 4 sondeos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A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Profesional con título de pregrado en una rama afín al proyecto y con
experiencia profesional no menor de cinco (5) años, como mínimo tres
(3) años como experiencia relacionada en el área del proyecto CAT. 5</t>
        </r>
      </text>
    </comment>
    <comment ref="A12" authorId="0" shapeId="0" xr:uid="{00000000-0006-0000-0100-000002000000}">
      <text>
        <r>
          <rPr>
            <b/>
            <sz val="9"/>
            <color indexed="81"/>
            <rFont val="Tahoma"/>
            <charset val="1"/>
          </rPr>
          <t>equivalente 5,3 sondeos</t>
        </r>
      </text>
    </comment>
    <comment ref="A1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INGE CIVIL ESPECIALISTA ESTRUCTURA    CAT.5</t>
        </r>
      </text>
    </comment>
    <comment ref="A1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INGE CIVIL, HIDRAULICO </t>
        </r>
      </text>
    </comment>
    <comment ref="A15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INGE ELECTRICO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usuario</author>
  </authors>
  <commentList>
    <comment ref="B16" authorId="0" shapeId="0" xr:uid="{00000000-0006-0000-0200-000001000000}">
      <text>
        <r>
          <rPr>
            <b/>
            <sz val="8"/>
            <color indexed="8"/>
            <rFont val="Times New Roman"/>
            <family val="1"/>
          </rPr>
          <t xml:space="preserve">12% del valor de las cesantias consolidadas a 31 de Diciembre. (depende de cada empresa)
</t>
        </r>
        <r>
          <rPr>
            <sz val="8"/>
            <color indexed="8"/>
            <rFont val="Times New Roman"/>
            <family val="1"/>
          </rPr>
          <t>=365/36 cesantia anual * 12 %
= 1.21</t>
        </r>
      </text>
    </comment>
    <comment ref="B17" authorId="0" shapeId="0" xr:uid="{00000000-0006-0000-0200-000002000000}">
      <text>
        <r>
          <rPr>
            <b/>
            <sz val="8"/>
            <color indexed="8"/>
            <rFont val="Times New Roman"/>
            <family val="1"/>
          </rPr>
          <t>son 15 días hábiles y corresponden a 18 días calendario S/ FONADE 5 % y construdata 4.11 %</t>
        </r>
      </text>
    </comment>
    <comment ref="B23" authorId="0" shapeId="0" xr:uid="{00000000-0006-0000-0200-000003000000}">
      <text>
        <r>
          <rPr>
            <b/>
            <sz val="8"/>
            <color indexed="8"/>
            <rFont val="Times New Roman"/>
            <family val="1"/>
          </rPr>
          <t>IVM (16.0%; empleador 3/4 de 16.0%).
ACTUAL LEY 797 DE 2003 Y DECRETO 510 DEL 2003 (14.5%). Cambio para 2008</t>
        </r>
      </text>
    </comment>
    <comment ref="B24" authorId="0" shapeId="0" xr:uid="{00000000-0006-0000-0200-000004000000}">
      <text>
        <r>
          <rPr>
            <sz val="8"/>
            <color indexed="8"/>
            <rFont val="Times New Roman"/>
            <family val="1"/>
          </rPr>
          <t xml:space="preserve">EGM(12.5%; EMPLEADOR 2/3 DE 12.5%)
</t>
        </r>
      </text>
    </comment>
    <comment ref="B25" authorId="0" shapeId="0" xr:uid="{00000000-0006-0000-0200-000005000000}">
      <text>
        <r>
          <rPr>
            <b/>
            <sz val="8"/>
            <color indexed="8"/>
            <rFont val="Times New Roman"/>
            <family val="1"/>
          </rPr>
          <t>ATEP.
-Para interventoria clase V (valor inicial 6.96; valor maximo 8.70).
Trabajo de oficina clase I (valor inicial 0,522, valor final 0,70)
para construdata 5.60 %</t>
        </r>
      </text>
    </comment>
    <comment ref="B28" authorId="0" shapeId="0" xr:uid="{00000000-0006-0000-0200-000006000000}">
      <text>
        <r>
          <rPr>
            <b/>
            <sz val="8"/>
            <color indexed="8"/>
            <rFont val="Times New Roman"/>
            <family val="1"/>
          </rPr>
          <t xml:space="preserve">depende de cada empresa, PRIMA SERVICIOS, NAVIDAD
BONIFICACIONES, </t>
        </r>
      </text>
    </comment>
    <comment ref="B29" authorId="0" shapeId="0" xr:uid="{00000000-0006-0000-0200-000007000000}">
      <text>
        <r>
          <rPr>
            <b/>
            <sz val="8"/>
            <color indexed="8"/>
            <rFont val="Times New Roman"/>
            <family val="1"/>
          </rPr>
          <t>SEGÚN FONADE 0,75 y  según construdata 2,08%</t>
        </r>
      </text>
    </comment>
    <comment ref="B30" authorId="0" shapeId="0" xr:uid="{00000000-0006-0000-0200-000008000000}">
      <text>
        <r>
          <rPr>
            <b/>
            <sz val="8"/>
            <color indexed="8"/>
            <rFont val="Times New Roman"/>
            <family val="1"/>
          </rPr>
          <t xml:space="preserve">SEGÚN CONSTRUDATA </t>
        </r>
      </text>
    </comment>
    <comment ref="B31" authorId="0" shapeId="0" xr:uid="{00000000-0006-0000-0200-000009000000}">
      <text>
        <r>
          <rPr>
            <b/>
            <sz val="8"/>
            <color indexed="8"/>
            <rFont val="Times New Roman"/>
            <family val="1"/>
          </rPr>
          <t>varia entre 0 y 1  S/ FONADE</t>
        </r>
      </text>
    </comment>
    <comment ref="B36" authorId="0" shapeId="0" xr:uid="{00000000-0006-0000-0200-00000A000000}">
      <text>
        <r>
          <rPr>
            <b/>
            <sz val="8"/>
            <color indexed="8"/>
            <rFont val="Times New Roman"/>
            <family val="1"/>
          </rPr>
          <t xml:space="preserve">calidad=valor asegurado (20% del total)=0,35% del 20%
</t>
        </r>
      </text>
    </comment>
    <comment ref="B37" authorId="0" shapeId="0" xr:uid="{00000000-0006-0000-0200-00000B000000}">
      <text>
        <r>
          <rPr>
            <b/>
            <sz val="8"/>
            <color indexed="8"/>
            <rFont val="Times New Roman"/>
            <family val="1"/>
          </rPr>
          <t>cumplimiento=valor asegurado  (10% del total),anticipo=valor asegurado  (50% del total),salarios=valor asegurado  (5% del total):total 0.423  del valor asegurado; del total es el 0,27</t>
        </r>
      </text>
    </comment>
    <comment ref="B38" authorId="1" shapeId="0" xr:uid="{00000000-0006-0000-0200-00000C000000}">
      <text>
        <r>
          <rPr>
            <b/>
            <sz val="8"/>
            <color indexed="81"/>
            <rFont val="Tahoma"/>
            <family val="2"/>
          </rPr>
          <t>(10%) por ciento del valor total del P.O estimado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1" authorId="0" shapeId="0" xr:uid="{00000000-0006-0000-0200-00000D000000}">
      <text>
        <r>
          <rPr>
            <b/>
            <sz val="8"/>
            <color indexed="8"/>
            <rFont val="Times New Roman"/>
            <family val="1"/>
          </rPr>
          <t xml:space="preserve">ordenanza No 032 de 17 de diciembre 2003
</t>
        </r>
      </text>
    </comment>
    <comment ref="B42" authorId="1" shapeId="0" xr:uid="{00000000-0006-0000-0200-00000E000000}">
      <text>
        <r>
          <rPr>
            <b/>
            <sz val="8"/>
            <color indexed="81"/>
            <rFont val="Tahoma"/>
            <family val="2"/>
          </rPr>
          <t>se paga para suministros e Interventoria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3" authorId="1" shapeId="0" xr:uid="{00000000-0006-0000-0200-00000F000000}">
      <text>
        <r>
          <rPr>
            <b/>
            <sz val="8"/>
            <color indexed="8"/>
            <rFont val="Tahoma"/>
            <family val="2"/>
          </rPr>
          <t>ESTAMPILLA X EL 1% DEL P.O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B46" authorId="1" shapeId="0" xr:uid="{00000000-0006-0000-0200-000010000000}">
      <text>
        <r>
          <rPr>
            <sz val="8"/>
            <color indexed="81"/>
            <rFont val="Tahoma"/>
            <family val="2"/>
          </rPr>
          <t xml:space="preserve">VER IDU
</t>
        </r>
      </text>
    </comment>
    <comment ref="B48" authorId="1" shapeId="0" xr:uid="{00000000-0006-0000-0200-000011000000}">
      <text>
        <r>
          <rPr>
            <b/>
            <sz val="8"/>
            <color indexed="81"/>
            <rFont val="Tahoma"/>
            <family val="2"/>
          </rPr>
          <t>Personal administrativo, personal tecnico no facturable, personal tecnico con sueldo por encima de topes. VER IDU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9" authorId="0" shapeId="0" xr:uid="{00000000-0006-0000-0200-000012000000}">
      <text>
        <r>
          <rPr>
            <b/>
            <sz val="8"/>
            <color indexed="8"/>
            <rFont val="Times New Roman"/>
            <family val="1"/>
          </rPr>
          <t xml:space="preserve">cuatro por mil+ otros
</t>
        </r>
      </text>
    </comment>
    <comment ref="B50" authorId="0" shapeId="0" xr:uid="{00000000-0006-0000-0200-000013000000}">
      <text>
        <r>
          <rPr>
            <b/>
            <sz val="8"/>
            <color indexed="8"/>
            <rFont val="Times New Roman"/>
            <family val="1"/>
          </rPr>
          <t>se toma como valor promedio la preparacion de la propuesta $ 700.000 de un contrato de 200.000.000</t>
        </r>
      </text>
    </comment>
    <comment ref="B51" authorId="0" shapeId="0" xr:uid="{00000000-0006-0000-0200-000014000000}">
      <text>
        <r>
          <rPr>
            <b/>
            <sz val="8"/>
            <color indexed="8"/>
            <rFont val="Times New Roman"/>
            <family val="1"/>
          </rPr>
          <t>luz, agua, aseo y vigilancia; mantenimiento y operación de oficina, sistematizacion
VER IDU</t>
        </r>
      </text>
    </comment>
    <comment ref="B55" authorId="0" shapeId="0" xr:uid="{00000000-0006-0000-0200-000015000000}">
      <text>
        <r>
          <rPr>
            <b/>
            <sz val="8"/>
            <color indexed="8"/>
            <rFont val="Times New Roman"/>
            <family val="1"/>
          </rPr>
          <t>SEGÚN FONADE: VARIA ENTRE EL 10 Y 40 DEL SALARIO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A4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 xml:space="preserve">Deberá demostrar experiencia profesional no menor de ocho (8) años y
relacionada de al menos cuatro (4) años y acreditar título de especialista
en el área afín. El especialista de Proyecto podrá a su vez ser Director
en el área técnica principal relacionada con la ejecución del proyecto, en
cuyo caso deberá tener experiencia relacionada como coordinador de
proyectos y/o residente de proyectos de Consultoría.CAT.3 </t>
        </r>
      </text>
    </comment>
    <comment ref="A8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dise;os hidrosanutarios</t>
        </r>
      </text>
    </comment>
    <comment ref="A9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dise;os hidrosanutarios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B11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dise;os hidrosanutarios</t>
        </r>
      </text>
    </comment>
    <comment ref="B12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dise;os hidrosanutarios</t>
        </r>
      </text>
    </comment>
    <comment ref="B26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Profesional con título de pregrado en una rama afín al proyecto y con
experiencia profesional no menor de cinco (5) años, como mínimo tres
(3) años como experiencia relacionada en el área del proyecto CAT. 5</t>
        </r>
      </text>
    </comment>
    <comment ref="B27" authorId="0" shapeId="0" xr:uid="{00000000-0006-0000-0600-000004000000}">
      <text>
        <r>
          <rPr>
            <b/>
            <sz val="9"/>
            <color indexed="81"/>
            <rFont val="Tahoma"/>
            <charset val="1"/>
          </rPr>
          <t>equivalente 5,3 sondeos</t>
        </r>
      </text>
    </comment>
    <comment ref="B28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INGE CIVIL ESPECIALISTA ESTRUCTURA    CAT.5</t>
        </r>
      </text>
    </comment>
    <comment ref="B29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 xml:space="preserve">INGE CIVIL, HIDRAULICO </t>
        </r>
      </text>
    </comment>
    <comment ref="B30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 xml:space="preserve">INGE ELECTRICO </t>
        </r>
      </text>
    </comment>
  </commentList>
</comments>
</file>

<file path=xl/sharedStrings.xml><?xml version="1.0" encoding="utf-8"?>
<sst xmlns="http://schemas.openxmlformats.org/spreadsheetml/2006/main" count="564" uniqueCount="347">
  <si>
    <t xml:space="preserve"> </t>
  </si>
  <si>
    <t>ACTIVIDADES</t>
  </si>
  <si>
    <t>MES</t>
  </si>
  <si>
    <t>GOBERNACION DE CASANARE</t>
  </si>
  <si>
    <t>DEPARTAMENTO ADMINISTRATIVO DE PLANEACION</t>
  </si>
  <si>
    <t>UTILIZACION TOTAL (%)</t>
  </si>
  <si>
    <t>PERSONAL A INTERVENIR</t>
  </si>
  <si>
    <t xml:space="preserve">1. VOLUMEN I DOCUMENTOS ESCENCIALES PARA PRESETACION DE PROYECTOS </t>
  </si>
  <si>
    <t xml:space="preserve">3.  VOLUMEN III ESTUDIO DE TRÁNSITO, CAPACIDAD Y NIVELES DE SERVICIO.  </t>
  </si>
  <si>
    <t>4.  VOLUMEN IV: INFORME Y LEVANTAMIENTO TOPOGRÁFICO</t>
  </si>
  <si>
    <t>5.VOLUMEN V ESTUDIO DE TRAZADO Y DISEÑO GEOMÉTRICO</t>
  </si>
  <si>
    <t>6. VOLUMEN VI. GEOLOGÍA PARA INGENIERÍA Y GEOTECNIA</t>
  </si>
  <si>
    <t>9.  VOLUMEN IX. ESTUDIO GEOTÉCNICO Y  DISEÑO DEL PAVIMENTO</t>
  </si>
  <si>
    <t xml:space="preserve">13. VOLUMEN XIII.  ESTUDIO DE SEÑALIZACION Y PLAN DE MANEJO DE TRANSITO.  </t>
  </si>
  <si>
    <t xml:space="preserve">12. VOLUMEN XII.  GESTIÓN PREDIAL.  </t>
  </si>
  <si>
    <t xml:space="preserve">11. VOLUMEN XI. ESTUDIOS Y DISEÑOS DE ESTRUCTURAS. </t>
  </si>
  <si>
    <t xml:space="preserve">10. VOLUMEN X. ESTUDIO DE HIDROLOGÍA, HIDRÁULICA Y SOCAVACIÓN. </t>
  </si>
  <si>
    <t>14. VOLUMEN XIV. COMPONENTE AMBIENTAL</t>
  </si>
  <si>
    <t>16. VOLUMEN XVI. EVALUACIÓN SOCIOECONÓMICA DEL PROYECTO</t>
  </si>
  <si>
    <t>17. VOLUMEN XVII.  INFORME FINAL EJECUTIVO</t>
  </si>
  <si>
    <t>15. VOLUMEN XV. ESTUDIO ECONOMICO MEMORIA DE CANTIDADES DE OBRA, PRESUPUESTO, ANÁLISIS DE PRECIOS UNITARIOS Y DOCUMENTOS COMPLEMENTARIOS PARA LA ESTRUCTURACIÓN DEL PROYECTO</t>
  </si>
  <si>
    <t>TOTAL</t>
  </si>
  <si>
    <t xml:space="preserve">2.  VOLUMEN II  DESCRIPCIÓN, DIAGNOSTICO Y ANÁLISIS TECNICO DEL PROYECTO. </t>
  </si>
  <si>
    <t>% Total requerido para consultoria</t>
  </si>
  <si>
    <t>7. VOLUMEN VII. ESTUDIO DE SUELOS PARA EL DISEÑO DE LA VÍA, FUNDACIONES DE OBRAS DE DRENAJE Y OTRAS ESTRUCTURAS DE CONTENCIÓN</t>
  </si>
  <si>
    <t>PLAN DE CARGAS - % de PARTICIPACION</t>
  </si>
  <si>
    <t xml:space="preserve">Director, Ingeniero Esp. Geotecnica Esp. En Hidraulica,  Auxiliar de ingenieria y dibujante, </t>
  </si>
  <si>
    <t>Costo</t>
  </si>
  <si>
    <t>TOTAL COSTO DE PERSONAL POR PRODUCTOS</t>
  </si>
  <si>
    <t>F.M.</t>
  </si>
  <si>
    <t>COSTO BASICO</t>
  </si>
  <si>
    <t>Total requerido para consultoria</t>
  </si>
  <si>
    <t>TOTAL  COSTOS DIRECTOS POR PRODUCTO</t>
  </si>
  <si>
    <t>COSTO</t>
  </si>
  <si>
    <t>COSTO DE PERSONAL + COSTOS DIRECTOS</t>
  </si>
  <si>
    <t>RESTRICCION EN MESES</t>
  </si>
  <si>
    <t>PERSONAL REQUERIDO</t>
  </si>
  <si>
    <t>Numero requerido</t>
  </si>
  <si>
    <t>CRONOGRAMA DE ACTIVIDADES</t>
  </si>
  <si>
    <t>% DE DEDICACION Y COSTO MENSUAL</t>
  </si>
  <si>
    <t>ASIGNACION DE RECURSOS</t>
  </si>
  <si>
    <t>UNIDAD</t>
  </si>
  <si>
    <t>CANTIDAD</t>
  </si>
  <si>
    <t>VALOR POR ACTIVIDAD</t>
  </si>
  <si>
    <t>UND</t>
  </si>
  <si>
    <t>IVA 19,00%</t>
  </si>
  <si>
    <t>PRESUPUESTO POR COMPONENTES</t>
  </si>
  <si>
    <t>Edwin Cubides Vásquez</t>
  </si>
  <si>
    <t>Director Técnico Banco de Programas y Proyectos</t>
  </si>
  <si>
    <t>8. VOLUMEN VIII. ESTUDIO DE ESTABILIDAD Y ESTABILIZACIÓN DE  TERRAPLENES Y/O BANCA</t>
  </si>
  <si>
    <t>SEMANA 1</t>
  </si>
  <si>
    <t>SEMANA 2</t>
  </si>
  <si>
    <t>SEMANA 3</t>
  </si>
  <si>
    <t>SEMANA 4</t>
  </si>
  <si>
    <t>SEMANA 5</t>
  </si>
  <si>
    <t>SEMANA 6</t>
  </si>
  <si>
    <t>SEMANA 7</t>
  </si>
  <si>
    <t>SEMANA 8</t>
  </si>
  <si>
    <t>Valor Total Costo Directo</t>
  </si>
  <si>
    <t>Director, Auxiliar de Ingenieria, Auxiliar Administrativo y dibujante</t>
  </si>
  <si>
    <t>Director, Auxiliar de ingenieria, Auxiliar Administrativo y dibujante</t>
  </si>
  <si>
    <t xml:space="preserve">Director, especialista en geotecnia, Especialista en Hidráulica, Especialista Estructural, Auxiliar de ingenieria, Auxiliar Administrativo y dibujante, </t>
  </si>
  <si>
    <t xml:space="preserve">Director, Auxiliar de ingenieria, Auxiliar Administrativo, dibujante y Comision de Topografia (Topografo y 2 Cadeneros). </t>
  </si>
  <si>
    <t>Director, Ing. Catastral o Geodesta, Auxiliar Administrativo, Auxiliar de Ingeniería y dibujante</t>
  </si>
  <si>
    <t xml:space="preserve">Director, Ingeniero Esp. Estructuras, Auxiliar de ingenieria, Auxiliar Administrativo y dibujante,  </t>
  </si>
  <si>
    <t xml:space="preserve">Director, Especialista en geotecnia,   Esp. En Hidraulica, Esp en estructuras Especialista en ambiental,Profesional Catastras, Auxiliar Administrativo Auxiliar, de ingenieria y dibujante,  </t>
  </si>
  <si>
    <t xml:space="preserve">Director, Auxiliar administrativo, Auxiliar de ingenieria </t>
  </si>
  <si>
    <t xml:space="preserve">Director, Auxiliar Administrativo, Auxiliar de ingenieria y dibujante, </t>
  </si>
  <si>
    <t>Director,  Auxiliar de ingenieria, Auxiliar Administrativo y dibujante</t>
  </si>
  <si>
    <t>Elaboró:</t>
  </si>
  <si>
    <t>VoBo.</t>
  </si>
  <si>
    <t>Director</t>
  </si>
  <si>
    <t>Hidráulico</t>
  </si>
  <si>
    <t>Estructuras</t>
  </si>
  <si>
    <t>Geotécnia</t>
  </si>
  <si>
    <t>Catastral</t>
  </si>
  <si>
    <t>Ambiental</t>
  </si>
  <si>
    <t>Aux ing</t>
  </si>
  <si>
    <t>Aux Adm</t>
  </si>
  <si>
    <t>Dib</t>
  </si>
  <si>
    <t xml:space="preserve">Director, Especialista Hidráulico, Especialista en Geotecnica, Ing. Estructural, Auxiliar de ingenieria, Auxiliar Administrativo y dibujante  </t>
  </si>
  <si>
    <t xml:space="preserve">Director, Ingeniero Esp. Geotecnica, Esp. En Hidraulica,   Auxiliar de ingenieria, Auxiliar Admnistrativo y dibujante,  </t>
  </si>
  <si>
    <t xml:space="preserve">Director,, Especialista en geotecnia, Especialista Estructural, Auxiliar de ingenieria y dibujante  y Comision de Topografia (Topografo y 2 Cadeneros). </t>
  </si>
  <si>
    <t>Director, Profesional ambiental, Auxiliar de ingenieria, Auxiliar Administrativo y dibujante</t>
  </si>
  <si>
    <t>Porcentaje</t>
  </si>
  <si>
    <t>meses</t>
  </si>
  <si>
    <t>Actividades</t>
  </si>
  <si>
    <t xml:space="preserve">Director,  Profesional ambiental, Auxiliar de ingenieria y dibujante  y Comision de Topografia (Topografo y 2 Cadeneros). </t>
  </si>
  <si>
    <t xml:space="preserve">Director, Ingeniero Consultor Hidraulica e Hidrologia, Ing Estructuta, Esp. Geotécnia, Ing Ambiental, Prof. Catastral, Auxiliar de ingenieria, Auxliar Administrativo y dibujante,  </t>
  </si>
  <si>
    <t>Mes</t>
  </si>
  <si>
    <t xml:space="preserve">OBJETO: </t>
  </si>
  <si>
    <t>PERSONAL</t>
  </si>
  <si>
    <t>No.</t>
  </si>
  <si>
    <t>SUELDO MES</t>
  </si>
  <si>
    <t>DIAS</t>
  </si>
  <si>
    <t>TIEMPO MES</t>
  </si>
  <si>
    <t>TIEMPO EFECTIVO</t>
  </si>
  <si>
    <t>VR. BASICO</t>
  </si>
  <si>
    <t>VR. PARCIAL</t>
  </si>
  <si>
    <t>PERSONAL PROFESIONAL</t>
  </si>
  <si>
    <t>TOTAL COSTOS DE PERSONAL</t>
  </si>
  <si>
    <t>2. COSTOS DIRECTOS</t>
  </si>
  <si>
    <t>CONCEPTOS</t>
  </si>
  <si>
    <t>VALOR</t>
  </si>
  <si>
    <t>CANT</t>
  </si>
  <si>
    <t xml:space="preserve">TRANSPORTE </t>
  </si>
  <si>
    <t>EQUIPOS</t>
  </si>
  <si>
    <t>Oficina</t>
  </si>
  <si>
    <t>3. COSTOS DE PERSONAL + COSTOS DIRECTOS</t>
  </si>
  <si>
    <t>4. IVA 19,00%</t>
  </si>
  <si>
    <t>5. COSTO FINAL (ajustado al peso)</t>
  </si>
  <si>
    <t>Número requerido</t>
  </si>
  <si>
    <t>Número
Requerido</t>
  </si>
  <si>
    <t>TOTAL COSTOS DIRECTOS</t>
  </si>
  <si>
    <t>Plazo (meses) =</t>
  </si>
  <si>
    <t xml:space="preserve">ANEXO - ANALISIS DEL FACTOR PRESTACIONAL      </t>
  </si>
  <si>
    <t>DESCRIPCION</t>
  </si>
  <si>
    <t>% PARCIAL</t>
  </si>
  <si>
    <t>SUB-TOTAL  %</t>
  </si>
  <si>
    <t>TOTAL %</t>
  </si>
  <si>
    <t>A</t>
  </si>
  <si>
    <t>SUELDO ANUAL BASICO</t>
  </si>
  <si>
    <t>Salario Basico</t>
  </si>
  <si>
    <t>TOTAL SALARIO BASICO</t>
  </si>
  <si>
    <t>B</t>
  </si>
  <si>
    <t>PRESTACIONES SOCIALES (expresado como % de 1)</t>
  </si>
  <si>
    <t>B.1. PRESTACIONES LEGALES</t>
  </si>
  <si>
    <t>Prima anual de servicios (30 días)</t>
  </si>
  <si>
    <t>Cesantias anuales</t>
  </si>
  <si>
    <t>Intereses a las cesantias</t>
  </si>
  <si>
    <t>Vacaciones anuales (15 días)</t>
  </si>
  <si>
    <t>SUB-TOTAL PRESTACIONES LEGALES</t>
  </si>
  <si>
    <t>B.2. APORTES PARAFISCALES</t>
  </si>
  <si>
    <t>Subsidio familiar</t>
  </si>
  <si>
    <t xml:space="preserve">SUB-TOTAL APORTES </t>
  </si>
  <si>
    <t>B.3. SEGURIDAD SOCIAL</t>
  </si>
  <si>
    <t xml:space="preserve">Pensiones </t>
  </si>
  <si>
    <t>Medicina Familiar o aportes salud</t>
  </si>
  <si>
    <t>Riesgos Profesionales</t>
  </si>
  <si>
    <t>SUB-TOTAL SEGURIDAD SOCIAL</t>
  </si>
  <si>
    <t>B.4. OTROS COSTOS PRESTACIONALES</t>
  </si>
  <si>
    <t>Prestaciones extralegales y auxilios</t>
  </si>
  <si>
    <t>Dotacion</t>
  </si>
  <si>
    <t>Seguro Colectivo</t>
  </si>
  <si>
    <t>Seguros de Ley</t>
  </si>
  <si>
    <t>SUB-TOTAL OTROS COSTOS PRESTACIONALES</t>
  </si>
  <si>
    <t>TOTAL PRESTACIONES SOCIALES</t>
  </si>
  <si>
    <t>C</t>
  </si>
  <si>
    <t xml:space="preserve">GASTOS LEGALES, DE ADMINISTRACION 0 INDIRECTOS      </t>
  </si>
  <si>
    <t>C.1. POLIZAS</t>
  </si>
  <si>
    <t>Calidad</t>
  </si>
  <si>
    <t>Cumplimiento, RE, anticipo y salarios</t>
  </si>
  <si>
    <t>Seriedad de la propuesta</t>
  </si>
  <si>
    <t>SUB-TOTAL POLIZAS</t>
  </si>
  <si>
    <t>C.2. IMPUESTOS</t>
  </si>
  <si>
    <t>Estampilla procultura</t>
  </si>
  <si>
    <t>Estampilla Adulto mayor</t>
  </si>
  <si>
    <t>Estampilla Prodesarrollo</t>
  </si>
  <si>
    <t>SUB-TOTAL IMPUESTOS</t>
  </si>
  <si>
    <t>C.3. ADMINISTRACION</t>
  </si>
  <si>
    <t>Asesorias</t>
  </si>
  <si>
    <t>Seguros, incendio y robos</t>
  </si>
  <si>
    <t>Salarios y prestaciones de personal administrativo, personal tecnico no facturable, personal tecnico con sueldo por encima de topes.</t>
  </si>
  <si>
    <t>Costos financieros</t>
  </si>
  <si>
    <t>Preparacion de propuestas</t>
  </si>
  <si>
    <t>Servicios oficina, Servicios publicos, comunicaciones, equipos y mantenimiento</t>
  </si>
  <si>
    <t>SUB-TOTAL ADMINISTRACION</t>
  </si>
  <si>
    <t>TOTAL GASTOS LEGALES, DE ADMON. E INDIRECTOS</t>
  </si>
  <si>
    <t>D</t>
  </si>
  <si>
    <t>TOTAL  (A + B + C)</t>
  </si>
  <si>
    <t>E</t>
  </si>
  <si>
    <t>HONORARIOS (20% DE D)</t>
  </si>
  <si>
    <t>TOTAL FACTOR PRESTACIONAL</t>
  </si>
  <si>
    <t>TOTAL FACTOR PRESTACIONAL (AJUSTADO)</t>
  </si>
  <si>
    <t xml:space="preserve">Elaboró: </t>
  </si>
  <si>
    <t>Análisis y Diseño de Reforzamiento Estructural</t>
  </si>
  <si>
    <t>Nelson Rodríguez</t>
  </si>
  <si>
    <t>Estudio fotogramétrico (Incluye Drone)</t>
  </si>
  <si>
    <t>Levantamiento Topográfico (Incluye Nivelación)</t>
  </si>
  <si>
    <t>Estudio de Suelos</t>
  </si>
  <si>
    <t>Estudio Hidrológico y de socavación (Diseño de Estructuras de protección)</t>
  </si>
  <si>
    <t>Ensayos de concretos existentes (Nucleos, esclerometría, carbonatación)</t>
  </si>
  <si>
    <t>Ensayo de Ferroscan</t>
  </si>
  <si>
    <t>Prueba de Cargas</t>
  </si>
  <si>
    <t>Evaluación del estado actual y análisis de vulnerabilidad sismica</t>
  </si>
  <si>
    <t>Elaboración de Presupuesto (APU, Memorias, Ppto)</t>
  </si>
  <si>
    <t>Elaboración de Documentos Complementarios</t>
  </si>
  <si>
    <t>Estudio patológico</t>
  </si>
  <si>
    <t>Entregable</t>
  </si>
  <si>
    <t>Responsable</t>
  </si>
  <si>
    <t>Valor</t>
  </si>
  <si>
    <t>Valor del costo directo del contrato</t>
  </si>
  <si>
    <t>Valor del IVA del contrato</t>
  </si>
  <si>
    <t>Valor Total del contrato</t>
  </si>
  <si>
    <t>Actual</t>
  </si>
  <si>
    <t>Modificado</t>
  </si>
  <si>
    <t>Retención de IVA</t>
  </si>
  <si>
    <t>Retefuente</t>
  </si>
  <si>
    <t>Rete ICA</t>
  </si>
  <si>
    <t>Topobatimetría</t>
  </si>
  <si>
    <t>Total Retenciones</t>
  </si>
  <si>
    <t>Victor Camacho</t>
  </si>
  <si>
    <t>Sobretasa Bomberil</t>
  </si>
  <si>
    <t>Costo de Oportunidad (CVY)</t>
  </si>
  <si>
    <t>Estampillas</t>
  </si>
  <si>
    <t>Pólizas</t>
  </si>
  <si>
    <t>Alquiler de la Empresa</t>
  </si>
  <si>
    <t>Alquiler Hojas de Vida</t>
  </si>
  <si>
    <t>Gastos de Admon</t>
  </si>
  <si>
    <t>Seguridad Profesionales</t>
  </si>
  <si>
    <t>Total Costos</t>
  </si>
  <si>
    <t>Utilidad Proyectada</t>
  </si>
  <si>
    <t>Costo de los Entregables</t>
  </si>
  <si>
    <t>Impuestos por Pagar</t>
  </si>
  <si>
    <t>Ing Jhonatan (TUNJA)</t>
  </si>
  <si>
    <t>Elkin Verdugo</t>
  </si>
  <si>
    <t>MUNICIPIO DE HATO COROZAL - DEPARTAMENTO DE CASANARE</t>
  </si>
  <si>
    <t>FACTO MULTIPLICADOR</t>
  </si>
  <si>
    <t>MUNICIPIO DE HATO COROZAL- DEPARTAMENTO DE CASANARE</t>
  </si>
  <si>
    <t>SECREATRIA DE PLANEACIÓN Y POLITICA SECTORIAL</t>
  </si>
  <si>
    <t xml:space="preserve">                                  MUNICIPIO DE HATO COROZAL- DEPARTAMENTO DE CASANARE</t>
  </si>
  <si>
    <t xml:space="preserve">                                     CONCURSO DE MÉRITOS ABIERTO</t>
  </si>
  <si>
    <t xml:space="preserve">      MUNICIPIO DE HATO COROZAL- DEPARTAMENTO DE CASANARE</t>
  </si>
  <si>
    <t>REALIZAR LOS ESTUDIOS Y DISEÑOS PARA LA CONSTRUCCIÓN DE VIVIENDA INTERES SOCIAL EN EL CASCO URBANO DEL MUNICIPIO DE HATOCOROZAL – CASANARE.</t>
  </si>
  <si>
    <t>ESTUDIO</t>
  </si>
  <si>
    <t xml:space="preserve"> Vehiculos tipo campero PC KUP, camioneta o similar, con cilindraje desde 2000 cc hasta 2999 cc incluyendo los costos de mantenimiento, conductor y combustible Valor Mensual   </t>
  </si>
  <si>
    <t xml:space="preserve">Alquiler Plotter.  </t>
  </si>
  <si>
    <t>Planos, Papelería y Fotocopias.</t>
  </si>
  <si>
    <t>Formulario 1 - Formulario propuesta económica - Consultoría de estudios de ingeniería de infraestructura de transporte</t>
  </si>
  <si>
    <t>Código</t>
  </si>
  <si>
    <t>CCE-EICP-FM-96</t>
  </si>
  <si>
    <t>Versión</t>
  </si>
  <si>
    <t>FORMULARIO 1 - GLOBAL</t>
  </si>
  <si>
    <t>ÍTEM</t>
  </si>
  <si>
    <t xml:space="preserve">DESCRIPCIÓN </t>
  </si>
  <si>
    <t>VALOR OFERTA</t>
  </si>
  <si>
    <t>Valor de su propuesta sin IVA</t>
  </si>
  <si>
    <t>Valor del IVA</t>
  </si>
  <si>
    <t>Valor Total de la Propuesta</t>
  </si>
  <si>
    <t xml:space="preserve">VALORES OFICIALES PARA LOS ITEMS A PAGAR POR PRECIOS UNITARIOS </t>
  </si>
  <si>
    <t>NO. Item</t>
  </si>
  <si>
    <t>DESCRIPCIÓN DE LA ACTIVIDAD</t>
  </si>
  <si>
    <t>Unidad</t>
  </si>
  <si>
    <t>Cantidad</t>
  </si>
  <si>
    <t>Costo unitario</t>
  </si>
  <si>
    <t>Costo Total</t>
  </si>
  <si>
    <t>Levantamiento topográfico</t>
  </si>
  <si>
    <t>Global</t>
  </si>
  <si>
    <t>Diseño arquitectónico</t>
  </si>
  <si>
    <t>Estudio de suelos</t>
  </si>
  <si>
    <t>Estudio geológico y geotécnico</t>
  </si>
  <si>
    <t>Estudio de fuentes de materiales</t>
  </si>
  <si>
    <t>Diseño de obras de contención</t>
  </si>
  <si>
    <t>Diseño estructural</t>
  </si>
  <si>
    <t>Estudio de hidrología</t>
  </si>
  <si>
    <t>Estudio hidrosanitario</t>
  </si>
  <si>
    <t>Diseño de obras hidráulicas</t>
  </si>
  <si>
    <t>Análisis de riesgos de desastres</t>
  </si>
  <si>
    <t>Plan de gestión integral de obras</t>
  </si>
  <si>
    <t>Estructuración presupuestal de obra</t>
  </si>
  <si>
    <t>Proceso constructivo actividades</t>
  </si>
  <si>
    <t>Especificaciones técnicas</t>
  </si>
  <si>
    <t>Programación de obra</t>
  </si>
  <si>
    <t>Estructuración presupuesto de interventoría</t>
  </si>
  <si>
    <t>Manual de mantenimiento</t>
  </si>
  <si>
    <t>Estudio de títulos</t>
  </si>
  <si>
    <t>DIAGNÓSTICO FINAL</t>
  </si>
  <si>
    <t>Diseño eléctrico</t>
  </si>
  <si>
    <t>Diseño voz y datos</t>
  </si>
  <si>
    <t>FACTIBILIDAD PRESUPUESTAL- SOSTENIBILIDAD ECÓNOMICA</t>
  </si>
  <si>
    <t>Equipos y mobiliario</t>
  </si>
  <si>
    <t xml:space="preserve">FIRMAS: </t>
  </si>
  <si>
    <t>Nombre y firma del representante legal del Proponente</t>
  </si>
  <si>
    <t>Nombre y firma del Proponente</t>
  </si>
  <si>
    <r>
      <rPr>
        <b/>
        <sz val="11"/>
        <color theme="1"/>
        <rFont val="Arial Narrow"/>
        <family val="2"/>
      </rPr>
      <t>Nota:</t>
    </r>
    <r>
      <rPr>
        <sz val="10"/>
        <rFont val="Arial"/>
        <family val="2"/>
      </rPr>
      <t xml:space="preserve"> El valor total ofertado de la propuesta se encuentra consignado en el item 3 del cuadro VALOR TOTAL DE LA CONSULTORIA, y se entiende por valor total Ofertado porque en  él se encuentran inmersos todos impuestos, los descuentos de retención en la fuente, y demás  gravamenes según las normas legales y que ademas se encuentran descritos en el estudio previo.</t>
    </r>
  </si>
  <si>
    <r>
      <t xml:space="preserve">Profesional Especializado  Ingeniero Civil y/o Ambiental y Sanitario y/o Sanitario: con Especialización en el área Hidráulica y/o diseño de instalaciones hidráulicas y sanitarias. </t>
    </r>
    <r>
      <rPr>
        <b/>
        <sz val="11"/>
        <rFont val="Calibri"/>
        <family val="2"/>
        <scheme val="minor"/>
      </rPr>
      <t>Cat. 4.</t>
    </r>
  </si>
  <si>
    <r>
      <t>Profesional  Ing. Electricista Profesional con título de pregrado en una rama afín al proyecto y con
experiencia profesional no menor de cinco (5) años, como mínimo tres
(3) años como experiencia relacionada en el área del proyecto.</t>
    </r>
    <r>
      <rPr>
        <b/>
        <sz val="11"/>
        <rFont val="Calibri"/>
        <family val="2"/>
        <scheme val="minor"/>
      </rPr>
      <t>CAT. 4</t>
    </r>
    <r>
      <rPr>
        <sz val="11"/>
        <rFont val="Calibri"/>
        <family val="2"/>
        <scheme val="minor"/>
      </rPr>
      <t xml:space="preserve">
</t>
    </r>
  </si>
  <si>
    <r>
      <t>Profesional Especializado  Ingeniero Civil estructuras. Profesional con título de pregrado en una rama afín al proyecto y con
experiencia profesional no menor de seis (6) años, y relacionada de al
menos cuatro (4) años y acreditar título de especialista en el área afín. o
ingeniero de diseño en proyectos relacionados con el área de su
especialidad.</t>
    </r>
    <r>
      <rPr>
        <b/>
        <sz val="11"/>
        <rFont val="Calibri"/>
        <family val="2"/>
        <scheme val="minor"/>
      </rPr>
      <t>Cat. 4.</t>
    </r>
  </si>
  <si>
    <t>DIRECCCION CONSULTORIA</t>
  </si>
  <si>
    <t>DISENO ESTRUCTURAL</t>
  </si>
  <si>
    <t>DISENO ELECTRICO</t>
  </si>
  <si>
    <t xml:space="preserve"> DISENO URBANO-IMPLANTACION</t>
  </si>
  <si>
    <t>Director, Ing. Especialista hidraulica. y/o sanitario ambiental.</t>
  </si>
  <si>
    <r>
      <t xml:space="preserve">GEOLOGO profesional no menor de seis (6) años, y relacionada de al menos cuatro (4) años y acreditar título de especialista en el área afín. </t>
    </r>
    <r>
      <rPr>
        <b/>
        <sz val="10"/>
        <rFont val="Arial"/>
        <family val="2"/>
      </rPr>
      <t>CAT. 4</t>
    </r>
  </si>
  <si>
    <t>ESTDIO SUELOS</t>
  </si>
  <si>
    <r>
      <t xml:space="preserve">ARQUITECTO ESPECIALISTA URBANISTA O PLANIFICADOR URBANO Profesional con título de pregrado en una rama afín al proyecto y con
experiencia profesional no menor de seis (6) años, y relacionada de al
menos cuatro (4) años y acreditar título de especialista en el área afín. o
ingeniero de diseño en proyectos relacionados con el área de su
especialidad. </t>
    </r>
    <r>
      <rPr>
        <b/>
        <sz val="11"/>
        <rFont val="Calibri"/>
        <family val="2"/>
        <scheme val="minor"/>
      </rPr>
      <t>CAT. 4</t>
    </r>
  </si>
  <si>
    <r>
      <t xml:space="preserve">DIRECTOR experiencia profesional no menor de ocho (8) años y
relacionada de al menos cuatro (4) años y acreditar título de especialista
en el área afín. El especialista de Proyecto podrá a su vez ser Director
en el área técnica principal relacionada con la ejecución del proyecto, en
cuyo caso deberá tener experiencia relacionada como coordinador de
proyectos y/o residente de proyectos de Consultoría.  </t>
    </r>
    <r>
      <rPr>
        <b/>
        <sz val="11"/>
        <rFont val="Calibri"/>
        <family val="2"/>
        <scheme val="minor"/>
      </rPr>
      <t>CATEGORIA 3</t>
    </r>
  </si>
  <si>
    <t>DISENO HIDRAULICO- SANITARIO-LICENCIAS  AMBIENTAL</t>
  </si>
  <si>
    <t>Director, Arquitecto, topografo.</t>
  </si>
  <si>
    <t>Director, Ing. Estructural especialista</t>
  </si>
  <si>
    <t>Director, Ing. Eelectricista.</t>
  </si>
  <si>
    <t xml:space="preserve">Director,arquitector, Ingeniero  Estructural, Ing Hidraulico, Ing. Ambiental, ing. Electricista, ing. sanitario y/o ambiental Administrativo.  </t>
  </si>
  <si>
    <r>
      <t xml:space="preserve">Costo Final de la Consultoría:  </t>
    </r>
    <r>
      <rPr>
        <b/>
        <sz val="11"/>
        <rFont val="Calibri"/>
        <family val="2"/>
        <scheme val="minor"/>
      </rPr>
      <t>cuarenta millones (40.000.000.0 )de pesos Colombianos.</t>
    </r>
  </si>
  <si>
    <r>
      <t xml:space="preserve">Profesional </t>
    </r>
    <r>
      <rPr>
        <b/>
        <sz val="11"/>
        <rFont val="Calibri"/>
        <family val="2"/>
        <scheme val="minor"/>
      </rPr>
      <t xml:space="preserve"> Ing. Electricista</t>
    </r>
    <r>
      <rPr>
        <sz val="11"/>
        <rFont val="Calibri"/>
        <family val="2"/>
        <scheme val="minor"/>
      </rPr>
      <t xml:space="preserve"> Profesional con título de pregrado en una rama afín al proyecto y con
experiencia profesional no menor de cinco (5) años, como mínimo tres
(3) años como experiencia relacionada en el área del proyecto.</t>
    </r>
    <r>
      <rPr>
        <b/>
        <sz val="11"/>
        <rFont val="Calibri"/>
        <family val="2"/>
        <scheme val="minor"/>
      </rPr>
      <t>CAT. 4</t>
    </r>
    <r>
      <rPr>
        <sz val="11"/>
        <rFont val="Calibri"/>
        <family val="2"/>
        <scheme val="minor"/>
      </rPr>
      <t xml:space="preserve">
</t>
    </r>
  </si>
  <si>
    <r>
      <t xml:space="preserve">Profesional Especializado </t>
    </r>
    <r>
      <rPr>
        <b/>
        <sz val="11"/>
        <rFont val="Calibri"/>
        <family val="2"/>
        <scheme val="minor"/>
      </rPr>
      <t xml:space="preserve"> Ingeniero Civil y/o Ambiental y Sanitario y/o Sanitario</t>
    </r>
    <r>
      <rPr>
        <sz val="11"/>
        <rFont val="Calibri"/>
        <family val="2"/>
        <scheme val="minor"/>
      </rPr>
      <t xml:space="preserve">: con Especialización en el área Hidráulica y/o diseño de instalaciones hidráulicas y sanitarias. </t>
    </r>
    <r>
      <rPr>
        <b/>
        <sz val="11"/>
        <rFont val="Calibri"/>
        <family val="2"/>
        <scheme val="minor"/>
      </rPr>
      <t>Cat. 4.</t>
    </r>
  </si>
  <si>
    <r>
      <t xml:space="preserve">Profesional Especializado  </t>
    </r>
    <r>
      <rPr>
        <b/>
        <sz val="11"/>
        <rFont val="Calibri"/>
        <family val="2"/>
        <scheme val="minor"/>
      </rPr>
      <t>Ingeniero Civil estructuras</t>
    </r>
    <r>
      <rPr>
        <sz val="11"/>
        <rFont val="Calibri"/>
        <family val="2"/>
        <scheme val="minor"/>
      </rPr>
      <t>. Profesional con título de pregrado en una rama afín al proyecto y con
experiencia profesional no menor de seis (6) años, y relacionada de al
menos cuatro (4) años y acreditar título de especialista en el área afín. o
ingeniero de diseño en proyectos relacionados con el área de su
especialidad.</t>
    </r>
    <r>
      <rPr>
        <b/>
        <sz val="11"/>
        <rFont val="Calibri"/>
        <family val="2"/>
        <scheme val="minor"/>
      </rPr>
      <t>Cat. 4.</t>
    </r>
  </si>
  <si>
    <t>COSTOS PERSONAL PROFESIONAL</t>
  </si>
  <si>
    <t>ING. FERNANDA SOTO DAZA</t>
  </si>
  <si>
    <r>
      <t xml:space="preserve">VOLUMEN I. COMPONENTE TECNICO. </t>
    </r>
    <r>
      <rPr>
        <sz val="11"/>
        <rFont val="Calibri"/>
        <family val="2"/>
        <scheme val="minor"/>
      </rPr>
      <t>Presentación del proyecto , certificaciones, licencias y documentos de pertenencia.</t>
    </r>
  </si>
  <si>
    <r>
      <rPr>
        <b/>
        <sz val="11"/>
        <rFont val="Calibri"/>
        <family val="2"/>
        <scheme val="minor"/>
      </rPr>
      <t>VOLUMEN II TOPOGRAFIA:</t>
    </r>
    <r>
      <rPr>
        <sz val="11"/>
        <rFont val="Calibri"/>
        <family val="2"/>
        <scheme val="minor"/>
      </rPr>
      <t xml:space="preserve"> poligono de 10026,2M2   incluye carteras topograficas, planos medio fisico y magneico de plantas y perfiles , referenciación min. dos mojones georeferenciados. incluye: • Personal: Topógrafo certificado,  cadeneros, • Equipos con certificados de verificación y ajuste vigentes para estación total, nivel de precisión. • Radios, GPS y otros medios de comunicación • Procesamiento de Información:  informe impreso y medio magnetico.</t>
    </r>
  </si>
  <si>
    <r>
      <rPr>
        <b/>
        <sz val="11"/>
        <rFont val="Calibri"/>
        <family val="2"/>
        <scheme val="minor"/>
      </rPr>
      <t xml:space="preserve">VOLUMEN III AREA ARQUITECTURA: </t>
    </r>
    <r>
      <rPr>
        <sz val="11"/>
        <rFont val="Calibri"/>
        <family val="2"/>
        <scheme val="minor"/>
      </rPr>
      <t xml:space="preserve">                                                                                       </t>
    </r>
    <r>
      <rPr>
        <b/>
        <sz val="11"/>
        <rFont val="Calibri"/>
        <family val="2"/>
        <scheme val="minor"/>
      </rPr>
      <t>Sub-capitulo Urbanismo</t>
    </r>
    <r>
      <rPr>
        <sz val="11"/>
        <rFont val="Calibri"/>
        <family val="2"/>
        <scheme val="minor"/>
      </rPr>
      <t xml:space="preserve"> requisito aplicable según la modalidad del proyecto. Los planos urbanísticos deben evidenciarse en escalas legibles, el proyecto debe estar georreferenciado,areas, texturas,delimitacion de areas  sociales ,publicas y privadas.</t>
    </r>
    <r>
      <rPr>
        <b/>
        <sz val="11"/>
        <rFont val="Calibri"/>
        <family val="2"/>
        <scheme val="minor"/>
      </rPr>
      <t xml:space="preserve">                                                                                                                    Sub-capitulo Disenos arquitectónicos</t>
    </r>
    <r>
      <rPr>
        <sz val="11"/>
        <rFont val="Calibri"/>
        <family val="2"/>
        <scheme val="minor"/>
      </rPr>
      <t xml:space="preserve"> debe contener, revisar y avalar toda la información de diseño entregada por el instituto de vivienda del municipio  (IDEHA) que son diseños tipos de Gobernación de Casanare. </t>
    </r>
  </si>
  <si>
    <r>
      <rPr>
        <b/>
        <sz val="11"/>
        <rFont val="Calibri"/>
        <family val="2"/>
        <scheme val="minor"/>
      </rPr>
      <t xml:space="preserve">VOLUMEN IV  ESTUDIO GEOTECNICO O SUELOS: </t>
    </r>
    <r>
      <rPr>
        <sz val="11"/>
        <rFont val="Calibri"/>
        <family val="2"/>
        <scheme val="minor"/>
      </rPr>
      <t>Exploración geotécnica y  sondeos para 40 unidades de vivienda de construcción categoría baja, en suelos (G, S, M, C). De acuerdo a la norma NSR-10 Cap.E-2 cimentaciones numeral E.2.1.1  literal c. Incluye equipo completo laboratorio, perforación manual mínimo 6 metros.</t>
    </r>
  </si>
  <si>
    <r>
      <rPr>
        <b/>
        <sz val="11"/>
        <rFont val="Calibri"/>
        <family val="2"/>
        <scheme val="minor"/>
      </rPr>
      <t>VOLUMEN IX.</t>
    </r>
    <r>
      <rPr>
        <sz val="11"/>
        <rFont val="Calibri"/>
        <family val="2"/>
        <scheme val="minor"/>
      </rPr>
      <t xml:space="preserve"> MEMORIAS DE CANTIDADES DE OBRA, PRESUPUESTO, ANÁLISIS DE PRECIOS UNITARIOS, CRONOGRAMA DE EJECUCIÓN, ESPECIFICACIONES TÉCNICAS, FORMULACIÓN DEL PROYECTO (FICHA MGA) Y ELABORACION Y ENTREGA DOCUMENTOS COMPLEMENTARIOS PARA LA ESTRUCTURACIÓN DEL PROYECTO. </t>
    </r>
  </si>
  <si>
    <r>
      <rPr>
        <b/>
        <sz val="11"/>
        <rFont val="Calibri"/>
        <family val="2"/>
        <scheme val="minor"/>
      </rPr>
      <t>VOLUMEN VI</t>
    </r>
    <r>
      <rPr>
        <sz val="11"/>
        <rFont val="Calibri"/>
        <family val="2"/>
        <scheme val="minor"/>
      </rPr>
      <t xml:space="preserve"> COMPONENTE RED DE GAS DOMICILIARIO.</t>
    </r>
  </si>
  <si>
    <r>
      <rPr>
        <b/>
        <sz val="11"/>
        <rFont val="Calibri"/>
        <family val="2"/>
        <scheme val="minor"/>
      </rPr>
      <t>VOLUMEN VII</t>
    </r>
    <r>
      <rPr>
        <sz val="11"/>
        <rFont val="Calibri"/>
        <family val="2"/>
        <scheme val="minor"/>
      </rPr>
      <t xml:space="preserve">  COMPONENTE ELECTRICO:  DISENOS Y MEMORIAS DE CACULO</t>
    </r>
  </si>
  <si>
    <r>
      <rPr>
        <b/>
        <sz val="11"/>
        <rFont val="Calibri"/>
        <family val="2"/>
        <scheme val="minor"/>
      </rPr>
      <t>VOLUMEN V</t>
    </r>
    <r>
      <rPr>
        <sz val="11"/>
        <rFont val="Calibri"/>
        <family val="2"/>
        <scheme val="minor"/>
      </rPr>
      <t xml:space="preserve"> DISEÑOS ESTRUCTURALES: MEMORIAS Y DISENOS</t>
    </r>
  </si>
  <si>
    <t>Director de Consultoría,  Ingeniero Civil, con especialización en estructuras. Categoria 2</t>
  </si>
  <si>
    <r>
      <t xml:space="preserve">Director de Consultoría,  Ingeniero Civil, con especialización en estructuras. </t>
    </r>
    <r>
      <rPr>
        <b/>
        <sz val="13"/>
        <rFont val="Calibri"/>
        <family val="2"/>
        <scheme val="minor"/>
      </rPr>
      <t>Categoria 2</t>
    </r>
  </si>
  <si>
    <t>PRESUPUESTO GENERAL</t>
  </si>
  <si>
    <t>F.M=2,27</t>
  </si>
  <si>
    <t>1. COSTOS DE PERSONAL</t>
  </si>
  <si>
    <t>Profesional Especializado No. 3. Ingeniero civil, con especialización en el area de Hidraulica y/o hidrologia y/o geotecnia.  Categoria 3</t>
  </si>
  <si>
    <t>Profesional Ingeniero electrico. Categoria 8.</t>
  </si>
  <si>
    <t>LABORATORIOS</t>
  </si>
  <si>
    <t>Comisión topográfica que incluye:
• Personal: Topógrafo certificado, dos cadeneros,
• Equipos con certificados de verificación y ajuste vigentes para estación total, nivel de precisión.
• Radios, GPS y otros medios de comunicación
• Procesamiento de Información: planos en medio físico y magnético e informe impreso.
• Elementos de apoyo, estaca, pinturas.</t>
  </si>
  <si>
    <t>DIA</t>
  </si>
  <si>
    <t>Alquiler Plotter</t>
  </si>
  <si>
    <t>ANA FERNANDA SOTO DAZA</t>
  </si>
  <si>
    <t>Secretaria de Planeación y Politica Sectorial</t>
  </si>
  <si>
    <t>Profesional Arquitecto diseñador. Especialista urbanismo y/ o planificador urbano Categoria 4.</t>
  </si>
  <si>
    <t>Exploración geotécnica y  sondeos para 40 unidades de vivienda de construcción categoría baja, en suelos (G, S, M, C). De acuerdo a la norma NSR-10 Cap.E-2 cimentaciones numeral E.2.1.1  literal c. Incluye equipo completo laboratorio, perforación manual mínimo 6 metros.</t>
  </si>
  <si>
    <t>Director Especialista proyecto, Arquitecto</t>
  </si>
  <si>
    <t>Director, Arquitecto especialista urbanismo y/o planificador urbano.</t>
  </si>
  <si>
    <t>Director, Ingeniero geotecnista</t>
  </si>
  <si>
    <t>Director  Ing. Estructural Especialista Hidráulico, Ing. Sanitario y/o Ambiental  administrativo</t>
  </si>
  <si>
    <t>Profesional Ingeniero sanitario y/o ambiental Categoria 8.</t>
  </si>
  <si>
    <t>FM</t>
  </si>
  <si>
    <t>VALOR BASICO</t>
  </si>
  <si>
    <t>RETEFUENTE 2%</t>
  </si>
  <si>
    <t>IVA 19%</t>
  </si>
  <si>
    <t>PRODEPORTE 2%</t>
  </si>
  <si>
    <t>PROANCIANOS 4%</t>
  </si>
  <si>
    <t>PROCULTURA 2%</t>
  </si>
  <si>
    <t>ICA 1%</t>
  </si>
  <si>
    <t>% FIRMA</t>
  </si>
  <si>
    <t>MES 1</t>
  </si>
  <si>
    <t>Para vehiculos tipo campero PC KUP, camioneta o similar, con cilindraje desde 2000 cc hasta 2999 cc .</t>
  </si>
  <si>
    <t xml:space="preserve">        MUNICIPIO DE HATO COROZAL- DEPARTAMENTO DE CASANARE                                                                                                                                                                                                         SECRETARIA DE PLANEACIÓN Y POLITICA SECTORIAL                                                                                                                                                                                                                                    HATO COROZAL ALTO  Y SOSTENIBLE</t>
  </si>
  <si>
    <t>Costo Final de la Consultoría: Cuarenta millones de pesos M/CTE.</t>
  </si>
  <si>
    <t>ING. ANA FERNANDA SOTO DAZA</t>
  </si>
  <si>
    <t xml:space="preserve">                 Secretaria de Planeación y Politica Sectorial</t>
  </si>
  <si>
    <t>_______________________________________________________________</t>
  </si>
  <si>
    <t>REALIZAR  ESTUDIOS Y DISEÑOS PARA LA CONSTRUCCIÓN DE VIVIENDA NUEVA DE INTERÉS SOCIAL EN EL ÁREA URBANA DEL MUNICIPIO DE HATOCOROZAL, DEPARTAMENTO DE CASANARE.</t>
  </si>
  <si>
    <t>SONDEO</t>
  </si>
  <si>
    <r>
      <rPr>
        <b/>
        <sz val="11"/>
        <rFont val="Calibri"/>
        <family val="2"/>
        <scheme val="minor"/>
      </rPr>
      <t>VOLUMEN VIII</t>
    </r>
    <r>
      <rPr>
        <sz val="11"/>
        <rFont val="Calibri"/>
        <family val="2"/>
        <scheme val="minor"/>
      </rPr>
      <t xml:space="preserve"> COMPONENTE HIDROSANITARIO Y AMBIENTAL, </t>
    </r>
    <r>
      <rPr>
        <b/>
        <sz val="11"/>
        <rFont val="Calibri"/>
        <family val="2"/>
        <scheme val="minor"/>
      </rPr>
      <t xml:space="preserve">Componente ambiental: </t>
    </r>
    <r>
      <rPr>
        <sz val="11"/>
        <rFont val="Calibri"/>
        <family val="2"/>
        <scheme val="minor"/>
      </rPr>
      <t>Fuentes Ambientales y/o de Materiales, Plan De Manejo Ambiental, Licencia Ambiental, : DISENOS Y MEMORIAS</t>
    </r>
  </si>
  <si>
    <r>
      <rPr>
        <b/>
        <sz val="11"/>
        <rFont val="Calibri"/>
        <family val="2"/>
        <scheme val="minor"/>
      </rPr>
      <t>VOLUMEN V</t>
    </r>
    <r>
      <rPr>
        <sz val="11"/>
        <rFont val="Calibri"/>
        <family val="2"/>
        <scheme val="minor"/>
      </rPr>
      <t xml:space="preserve"> DISEÑOS ESTRUCTURALES: MEMORIAS Y DISEÑOS</t>
    </r>
  </si>
  <si>
    <t>VOLUMEN IV  ESTUDIO GEOTECNICO O SUELOS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</si>
</sst>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8" formatCode="&quot;$&quot;\ #,##0.00;[Red]\-&quot;$&quot;\ #,##0.00"/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&quot;$&quot;\ #,##0_);[Red]\(&quot;$&quot;\ #,##0\)"/>
    <numFmt numFmtId="168" formatCode="_(&quot;$&quot;\ * #,##0_);_(&quot;$&quot;\ * \(#,##0\);_(&quot;$&quot;\ * &quot;-&quot;_);_(@_)"/>
    <numFmt numFmtId="169" formatCode="_(&quot;$&quot;\ * #,##0.00_);_(&quot;$&quot;\ * \(#,##0.00\);_(&quot;$&quot;\ * &quot;-&quot;??_);_(@_)"/>
    <numFmt numFmtId="170" formatCode="_ * #,##0.00_ ;_ * \-#,##0.00_ ;_ * &quot;-&quot;??_ ;_ @_ "/>
    <numFmt numFmtId="171" formatCode="_(* #,##0_);_(* \(#,##0\);_(* &quot;-&quot;??_);_(@_)"/>
    <numFmt numFmtId="172" formatCode="0.0"/>
    <numFmt numFmtId="173" formatCode="0.0%"/>
    <numFmt numFmtId="174" formatCode="_ [$€-2]\ * #,##0.00_ ;_ [$€-2]\ * \-#,##0.00_ ;_ [$€-2]\ * &quot;-&quot;??_ "/>
    <numFmt numFmtId="175" formatCode="#,##0.00;[Red]#,##0.00"/>
    <numFmt numFmtId="176" formatCode="_-* #,##0.00\ [$€]_-;\-* #,##0.00\ [$€]_-;_-* &quot;-&quot;??\ [$€]_-;_-@_-"/>
    <numFmt numFmtId="177" formatCode="&quot;$&quot;#,##0.00"/>
    <numFmt numFmtId="178" formatCode="#,##0.000"/>
    <numFmt numFmtId="179" formatCode="_(&quot;$&quot;\ * #,##0_);_(&quot;$&quot;\ * \(#,##0\);_(&quot;$&quot;\ * &quot;-&quot;??_);_(@_)"/>
    <numFmt numFmtId="180" formatCode="&quot;$&quot;#,##0"/>
  </numFmts>
  <fonts count="9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2"/>
      <color indexed="8"/>
      <name val="Verdana"/>
      <family val="2"/>
    </font>
    <font>
      <sz val="9"/>
      <name val="Arial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9"/>
      <color indexed="8"/>
      <name val="Calibri"/>
      <family val="2"/>
    </font>
    <font>
      <b/>
      <sz val="9"/>
      <name val="Arial"/>
      <family val="2"/>
    </font>
    <font>
      <b/>
      <sz val="9"/>
      <color indexed="8"/>
      <name val="Calibri"/>
      <family val="2"/>
    </font>
    <font>
      <sz val="9"/>
      <name val="Calibri"/>
      <family val="2"/>
    </font>
    <font>
      <sz val="10"/>
      <name val="Arial"/>
      <family val="2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28"/>
      <color indexed="8"/>
      <name val="Calibri"/>
      <family val="2"/>
      <scheme val="minor"/>
    </font>
    <font>
      <b/>
      <sz val="28"/>
      <name val="Calibri"/>
      <family val="2"/>
      <scheme val="minor"/>
    </font>
    <font>
      <b/>
      <sz val="26"/>
      <name val="Calibri"/>
      <family val="2"/>
      <scheme val="minor"/>
    </font>
    <font>
      <sz val="26"/>
      <color indexed="8"/>
      <name val="Calibri"/>
      <family val="2"/>
      <scheme val="minor"/>
    </font>
    <font>
      <sz val="24"/>
      <name val="Calibri"/>
      <family val="2"/>
      <scheme val="minor"/>
    </font>
    <font>
      <sz val="20"/>
      <name val="Calibri"/>
      <family val="2"/>
      <scheme val="minor"/>
    </font>
    <font>
      <sz val="28"/>
      <name val="Calibri"/>
      <family val="2"/>
      <scheme val="minor"/>
    </font>
    <font>
      <sz val="11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28"/>
      <color rgb="FFFF0000"/>
      <name val="Calibri"/>
      <family val="2"/>
      <scheme val="minor"/>
    </font>
    <font>
      <sz val="20"/>
      <color rgb="FFC0000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sz val="24"/>
      <color indexed="8"/>
      <name val="Calibri"/>
      <family val="2"/>
      <scheme val="minor"/>
    </font>
    <font>
      <sz val="20"/>
      <color indexed="8"/>
      <name val="Calibri"/>
      <family val="2"/>
      <scheme val="minor"/>
    </font>
    <font>
      <sz val="12"/>
      <color rgb="FF222222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FF0000"/>
      <name val="Arial"/>
      <family val="2"/>
    </font>
    <font>
      <b/>
      <sz val="11"/>
      <color indexed="8"/>
      <name val="Calibri"/>
      <family val="2"/>
      <scheme val="minor"/>
    </font>
    <font>
      <b/>
      <sz val="36"/>
      <color indexed="8"/>
      <name val="Calibri"/>
      <family val="2"/>
      <scheme val="minor"/>
    </font>
    <font>
      <b/>
      <sz val="36"/>
      <name val="Calibri"/>
      <family val="2"/>
      <scheme val="minor"/>
    </font>
    <font>
      <b/>
      <sz val="48"/>
      <name val="Calibri"/>
      <family val="2"/>
      <scheme val="minor"/>
    </font>
    <font>
      <b/>
      <sz val="18"/>
      <name val="Calibri"/>
      <family val="2"/>
      <scheme val="minor"/>
    </font>
    <font>
      <sz val="9.35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22"/>
      <name val="Calibri"/>
      <family val="2"/>
      <scheme val="minor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1"/>
      <color theme="0"/>
      <name val="Calibri"/>
      <family val="2"/>
      <scheme val="minor"/>
    </font>
    <font>
      <sz val="12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Times New Roman"/>
      <family val="1"/>
    </font>
    <font>
      <sz val="11"/>
      <color theme="1"/>
      <name val="Calibri"/>
      <family val="2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0"/>
      <name val="Arial"/>
      <family val="2"/>
    </font>
    <font>
      <b/>
      <sz val="9"/>
      <color indexed="81"/>
      <name val="Tahoma"/>
      <charset val="1"/>
    </font>
    <font>
      <b/>
      <sz val="12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C0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6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lightGray">
        <bgColor theme="2"/>
      </patternFill>
    </fill>
    <fill>
      <patternFill patternType="solid">
        <fgColor theme="2" tint="-9.9978637043366805E-2"/>
        <bgColor indexed="64"/>
      </patternFill>
    </fill>
  </fills>
  <borders count="13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94">
    <xf numFmtId="0" fontId="0" fillId="0" borderId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6" fillId="0" borderId="0">
      <alignment horizontal="center"/>
    </xf>
    <xf numFmtId="174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8" fillId="0" borderId="0" applyNumberFormat="0" applyFill="0" applyBorder="0" applyProtection="0">
      <alignment vertical="top"/>
    </xf>
    <xf numFmtId="0" fontId="26" fillId="0" borderId="0"/>
    <xf numFmtId="0" fontId="6" fillId="0" borderId="0"/>
    <xf numFmtId="0" fontId="6" fillId="0" borderId="0"/>
    <xf numFmtId="0" fontId="17" fillId="0" borderId="0"/>
    <xf numFmtId="0" fontId="5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8" fillId="0" borderId="0" applyNumberFormat="0" applyFill="0" applyBorder="0" applyProtection="0">
      <alignment vertical="top"/>
    </xf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4" fontId="17" fillId="0" borderId="0"/>
    <xf numFmtId="0" fontId="5" fillId="0" borderId="0"/>
    <xf numFmtId="0" fontId="6" fillId="0" borderId="0"/>
    <xf numFmtId="0" fontId="6" fillId="0" borderId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0" fillId="3" borderId="1" applyNumberFormat="0" applyAlignment="0" applyProtection="0"/>
    <xf numFmtId="0" fontId="10" fillId="3" borderId="1" applyNumberFormat="0" applyAlignment="0" applyProtection="0"/>
    <xf numFmtId="0" fontId="10" fillId="3" borderId="1" applyNumberFormat="0" applyAlignment="0" applyProtection="0"/>
    <xf numFmtId="0" fontId="10" fillId="3" borderId="1" applyNumberFormat="0" applyAlignment="0" applyProtection="0"/>
    <xf numFmtId="0" fontId="10" fillId="3" borderId="1" applyNumberFormat="0" applyAlignment="0" applyProtection="0"/>
    <xf numFmtId="0" fontId="8" fillId="0" borderId="0" applyNumberFormat="0" applyFill="0" applyBorder="0" applyProtection="0">
      <alignment vertical="top"/>
    </xf>
    <xf numFmtId="0" fontId="72" fillId="0" borderId="0"/>
    <xf numFmtId="0" fontId="3" fillId="0" borderId="0"/>
    <xf numFmtId="169" fontId="3" fillId="0" borderId="0" applyFont="0" applyFill="0" applyBorder="0" applyAlignment="0" applyProtection="0"/>
    <xf numFmtId="42" fontId="72" fillId="0" borderId="0" applyFont="0" applyFill="0" applyBorder="0" applyAlignment="0" applyProtection="0"/>
    <xf numFmtId="41" fontId="82" fillId="0" borderId="0" applyFont="0" applyFill="0" applyBorder="0" applyAlignment="0" applyProtection="0"/>
    <xf numFmtId="0" fontId="29" fillId="20" borderId="64" applyBorder="0">
      <alignment horizontal="center" vertical="center" wrapText="1"/>
    </xf>
    <xf numFmtId="169" fontId="2" fillId="0" borderId="0" applyFont="0" applyFill="0" applyBorder="0" applyAlignment="0" applyProtection="0"/>
  </cellStyleXfs>
  <cellXfs count="955">
    <xf numFmtId="0" fontId="0" fillId="0" borderId="0" xfId="0"/>
    <xf numFmtId="0" fontId="5" fillId="0" borderId="0" xfId="68"/>
    <xf numFmtId="0" fontId="12" fillId="6" borderId="2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0" fontId="12" fillId="6" borderId="3" xfId="0" applyFont="1" applyFill="1" applyBorder="1" applyAlignment="1">
      <alignment horizontal="left" vertical="center" wrapText="1"/>
    </xf>
    <xf numFmtId="0" fontId="12" fillId="6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70" applyFont="1" applyProtection="1">
      <protection locked="0"/>
    </xf>
    <xf numFmtId="0" fontId="11" fillId="0" borderId="5" xfId="68" applyFont="1" applyBorder="1" applyAlignment="1">
      <alignment vertical="center"/>
    </xf>
    <xf numFmtId="0" fontId="6" fillId="0" borderId="0" xfId="0" applyFont="1"/>
    <xf numFmtId="0" fontId="0" fillId="8" borderId="0" xfId="0" applyFill="1"/>
    <xf numFmtId="0" fontId="0" fillId="9" borderId="0" xfId="0" applyFill="1"/>
    <xf numFmtId="0" fontId="13" fillId="0" borderId="0" xfId="68" applyFont="1"/>
    <xf numFmtId="0" fontId="14" fillId="0" borderId="6" xfId="68" applyFont="1" applyBorder="1" applyAlignment="1">
      <alignment horizontal="center" vertical="center" wrapText="1"/>
    </xf>
    <xf numFmtId="0" fontId="14" fillId="0" borderId="7" xfId="68" applyFont="1" applyBorder="1" applyAlignment="1">
      <alignment horizontal="center" vertical="center" wrapText="1"/>
    </xf>
    <xf numFmtId="0" fontId="9" fillId="6" borderId="8" xfId="0" applyFont="1" applyFill="1" applyBorder="1" applyAlignment="1">
      <alignment horizontal="justify" vertical="center" wrapText="1"/>
    </xf>
    <xf numFmtId="0" fontId="9" fillId="7" borderId="9" xfId="0" applyFont="1" applyFill="1" applyBorder="1" applyAlignment="1">
      <alignment horizontal="justify" vertical="center" wrapText="1"/>
    </xf>
    <xf numFmtId="0" fontId="9" fillId="6" borderId="10" xfId="0" applyFont="1" applyFill="1" applyBorder="1" applyAlignment="1">
      <alignment horizontal="justify" vertical="center" wrapText="1"/>
    </xf>
    <xf numFmtId="0" fontId="9" fillId="7" borderId="11" xfId="0" applyFont="1" applyFill="1" applyBorder="1" applyAlignment="1">
      <alignment horizontal="justify" vertical="center" wrapText="1"/>
    </xf>
    <xf numFmtId="0" fontId="9" fillId="6" borderId="11" xfId="0" applyFont="1" applyFill="1" applyBorder="1" applyAlignment="1">
      <alignment horizontal="justify" vertical="center" wrapText="1"/>
    </xf>
    <xf numFmtId="0" fontId="9" fillId="6" borderId="9" xfId="0" applyFont="1" applyFill="1" applyBorder="1" applyAlignment="1">
      <alignment horizontal="justify" vertical="center" wrapText="1"/>
    </xf>
    <xf numFmtId="0" fontId="14" fillId="4" borderId="12" xfId="68" applyFont="1" applyFill="1" applyBorder="1" applyAlignment="1">
      <alignment horizontal="center" vertical="center"/>
    </xf>
    <xf numFmtId="0" fontId="30" fillId="0" borderId="13" xfId="28" applyFont="1" applyBorder="1" applyAlignment="1">
      <alignment horizontal="left" vertical="center"/>
    </xf>
    <xf numFmtId="0" fontId="30" fillId="0" borderId="14" xfId="28" applyFont="1" applyBorder="1" applyAlignment="1">
      <alignment horizontal="left" vertical="center" wrapText="1"/>
    </xf>
    <xf numFmtId="0" fontId="30" fillId="0" borderId="15" xfId="28" applyFont="1" applyBorder="1" applyAlignment="1">
      <alignment horizontal="left" vertical="center" wrapText="1"/>
    </xf>
    <xf numFmtId="0" fontId="13" fillId="0" borderId="0" xfId="68" applyFont="1" applyAlignment="1">
      <alignment horizontal="left"/>
    </xf>
    <xf numFmtId="0" fontId="15" fillId="0" borderId="0" xfId="68" applyFont="1"/>
    <xf numFmtId="0" fontId="14" fillId="0" borderId="16" xfId="69" applyFont="1" applyBorder="1"/>
    <xf numFmtId="0" fontId="14" fillId="0" borderId="0" xfId="70" applyFont="1" applyAlignment="1" applyProtection="1">
      <alignment horizontal="left"/>
      <protection locked="0"/>
    </xf>
    <xf numFmtId="0" fontId="9" fillId="0" borderId="0" xfId="70" applyFont="1" applyProtection="1">
      <protection locked="0"/>
    </xf>
    <xf numFmtId="0" fontId="16" fillId="0" borderId="0" xfId="69" applyFont="1"/>
    <xf numFmtId="4" fontId="31" fillId="0" borderId="0" xfId="0" applyNumberFormat="1" applyFont="1" applyAlignment="1">
      <alignment vertical="center"/>
    </xf>
    <xf numFmtId="4" fontId="32" fillId="10" borderId="0" xfId="0" applyNumberFormat="1" applyFont="1" applyFill="1" applyAlignment="1">
      <alignment vertical="center"/>
    </xf>
    <xf numFmtId="0" fontId="35" fillId="0" borderId="16" xfId="0" applyFont="1" applyBorder="1" applyAlignment="1">
      <alignment horizontal="left" vertical="center" wrapText="1"/>
    </xf>
    <xf numFmtId="0" fontId="36" fillId="0" borderId="0" xfId="68" applyFont="1"/>
    <xf numFmtId="0" fontId="37" fillId="10" borderId="0" xfId="68" applyFont="1" applyFill="1" applyAlignment="1">
      <alignment vertical="center"/>
    </xf>
    <xf numFmtId="0" fontId="37" fillId="10" borderId="0" xfId="68" applyFont="1" applyFill="1" applyAlignment="1">
      <alignment horizontal="center" vertical="center"/>
    </xf>
    <xf numFmtId="0" fontId="38" fillId="0" borderId="0" xfId="0" applyFont="1"/>
    <xf numFmtId="0" fontId="37" fillId="10" borderId="12" xfId="68" applyFont="1" applyFill="1" applyBorder="1" applyAlignment="1">
      <alignment vertical="center"/>
    </xf>
    <xf numFmtId="0" fontId="37" fillId="10" borderId="27" xfId="68" applyFont="1" applyFill="1" applyBorder="1" applyAlignment="1">
      <alignment vertical="center"/>
    </xf>
    <xf numFmtId="0" fontId="37" fillId="10" borderId="28" xfId="68" applyFont="1" applyFill="1" applyBorder="1" applyAlignment="1">
      <alignment horizontal="center" vertical="center"/>
    </xf>
    <xf numFmtId="0" fontId="38" fillId="0" borderId="19" xfId="29" applyFont="1" applyBorder="1" applyAlignment="1">
      <alignment horizontal="center" vertical="center" wrapText="1"/>
    </xf>
    <xf numFmtId="0" fontId="39" fillId="0" borderId="30" xfId="29" applyFont="1" applyBorder="1" applyAlignment="1">
      <alignment horizontal="center" vertical="center" wrapText="1"/>
    </xf>
    <xf numFmtId="0" fontId="38" fillId="0" borderId="18" xfId="0" applyFont="1" applyBorder="1" applyAlignment="1">
      <alignment horizontal="justify" vertical="center" wrapText="1"/>
    </xf>
    <xf numFmtId="0" fontId="38" fillId="0" borderId="14" xfId="29" applyFont="1" applyBorder="1" applyAlignment="1">
      <alignment horizontal="center" vertical="center" wrapText="1"/>
    </xf>
    <xf numFmtId="0" fontId="39" fillId="0" borderId="31" xfId="29" applyFont="1" applyBorder="1" applyAlignment="1">
      <alignment horizontal="center" vertical="center" wrapText="1"/>
    </xf>
    <xf numFmtId="0" fontId="39" fillId="10" borderId="16" xfId="29" applyFont="1" applyFill="1" applyBorder="1" applyAlignment="1">
      <alignment horizontal="left" vertical="center" wrapText="1"/>
    </xf>
    <xf numFmtId="0" fontId="39" fillId="10" borderId="0" xfId="29" applyFont="1" applyFill="1" applyAlignment="1">
      <alignment horizontal="center" vertical="center" wrapText="1"/>
    </xf>
    <xf numFmtId="177" fontId="34" fillId="12" borderId="6" xfId="29" applyNumberFormat="1" applyFont="1" applyFill="1" applyBorder="1" applyAlignment="1">
      <alignment horizontal="center" vertical="center"/>
    </xf>
    <xf numFmtId="0" fontId="39" fillId="10" borderId="23" xfId="29" applyFont="1" applyFill="1" applyBorder="1" applyAlignment="1">
      <alignment horizontal="right" vertical="center" wrapText="1"/>
    </xf>
    <xf numFmtId="0" fontId="39" fillId="10" borderId="0" xfId="29" applyFont="1" applyFill="1" applyAlignment="1">
      <alignment horizontal="right" vertical="center" wrapText="1"/>
    </xf>
    <xf numFmtId="0" fontId="39" fillId="10" borderId="35" xfId="29" applyFont="1" applyFill="1" applyBorder="1" applyAlignment="1">
      <alignment horizontal="center" vertical="center" wrapText="1"/>
    </xf>
    <xf numFmtId="0" fontId="41" fillId="10" borderId="0" xfId="68" applyFont="1" applyFill="1" applyAlignment="1">
      <alignment vertical="center"/>
    </xf>
    <xf numFmtId="0" fontId="41" fillId="10" borderId="35" xfId="68" applyFont="1" applyFill="1" applyBorder="1" applyAlignment="1">
      <alignment horizontal="center" vertical="center"/>
    </xf>
    <xf numFmtId="0" fontId="38" fillId="0" borderId="0" xfId="0" applyFont="1" applyAlignment="1">
      <alignment horizontal="center"/>
    </xf>
    <xf numFmtId="0" fontId="42" fillId="0" borderId="0" xfId="68" applyFont="1"/>
    <xf numFmtId="0" fontId="43" fillId="0" borderId="0" xfId="0" applyFont="1" applyAlignment="1">
      <alignment vertical="center" wrapText="1"/>
    </xf>
    <xf numFmtId="0" fontId="44" fillId="0" borderId="0" xfId="0" applyFont="1" applyAlignment="1">
      <alignment vertical="center" wrapText="1"/>
    </xf>
    <xf numFmtId="0" fontId="45" fillId="0" borderId="0" xfId="68" applyFont="1"/>
    <xf numFmtId="0" fontId="37" fillId="0" borderId="0" xfId="68" applyFont="1"/>
    <xf numFmtId="0" fontId="37" fillId="0" borderId="0" xfId="68" applyFont="1" applyAlignment="1">
      <alignment horizontal="center"/>
    </xf>
    <xf numFmtId="0" fontId="48" fillId="0" borderId="0" xfId="69" applyFont="1"/>
    <xf numFmtId="0" fontId="37" fillId="0" borderId="0" xfId="68" applyFont="1" applyAlignment="1">
      <alignment vertical="top"/>
    </xf>
    <xf numFmtId="0" fontId="29" fillId="0" borderId="0" xfId="0" applyFont="1" applyAlignment="1">
      <alignment horizontal="center" vertical="center" wrapText="1"/>
    </xf>
    <xf numFmtId="0" fontId="38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166" fontId="29" fillId="0" borderId="0" xfId="0" applyNumberFormat="1" applyFont="1" applyAlignment="1">
      <alignment vertical="center"/>
    </xf>
    <xf numFmtId="4" fontId="32" fillId="0" borderId="0" xfId="0" applyNumberFormat="1" applyFont="1" applyAlignment="1">
      <alignment vertical="center"/>
    </xf>
    <xf numFmtId="4" fontId="49" fillId="0" borderId="0" xfId="0" applyNumberFormat="1" applyFont="1" applyAlignment="1">
      <alignment vertical="center"/>
    </xf>
    <xf numFmtId="4" fontId="28" fillId="10" borderId="0" xfId="0" applyNumberFormat="1" applyFont="1" applyFill="1" applyAlignment="1">
      <alignment vertical="center"/>
    </xf>
    <xf numFmtId="4" fontId="29" fillId="0" borderId="0" xfId="0" applyNumberFormat="1" applyFont="1" applyAlignment="1">
      <alignment vertical="center"/>
    </xf>
    <xf numFmtId="4" fontId="29" fillId="10" borderId="0" xfId="0" applyNumberFormat="1" applyFont="1" applyFill="1" applyAlignment="1">
      <alignment vertical="center"/>
    </xf>
    <xf numFmtId="169" fontId="28" fillId="10" borderId="0" xfId="24" applyFont="1" applyFill="1" applyBorder="1" applyAlignment="1">
      <alignment horizontal="center" vertical="center"/>
    </xf>
    <xf numFmtId="166" fontId="28" fillId="10" borderId="0" xfId="0" applyNumberFormat="1" applyFont="1" applyFill="1" applyAlignment="1">
      <alignment horizontal="center" vertical="center"/>
    </xf>
    <xf numFmtId="0" fontId="49" fillId="0" borderId="63" xfId="0" applyFont="1" applyBorder="1" applyAlignment="1">
      <alignment horizontal="center" vertical="center" wrapText="1"/>
    </xf>
    <xf numFmtId="0" fontId="29" fillId="0" borderId="27" xfId="0" applyFont="1" applyBorder="1" applyAlignment="1">
      <alignment vertical="center"/>
    </xf>
    <xf numFmtId="0" fontId="39" fillId="10" borderId="5" xfId="29" applyFont="1" applyFill="1" applyBorder="1" applyAlignment="1">
      <alignment horizontal="right" vertical="center" wrapText="1"/>
    </xf>
    <xf numFmtId="0" fontId="39" fillId="10" borderId="16" xfId="29" applyFont="1" applyFill="1" applyBorder="1" applyAlignment="1">
      <alignment horizontal="right" vertical="center" wrapText="1"/>
    </xf>
    <xf numFmtId="0" fontId="41" fillId="10" borderId="16" xfId="68" applyFont="1" applyFill="1" applyBorder="1" applyAlignment="1">
      <alignment vertical="center"/>
    </xf>
    <xf numFmtId="0" fontId="34" fillId="10" borderId="16" xfId="38" applyFont="1" applyFill="1" applyBorder="1" applyAlignment="1">
      <alignment horizontal="left" vertical="center" wrapText="1"/>
    </xf>
    <xf numFmtId="0" fontId="37" fillId="10" borderId="16" xfId="68" applyFont="1" applyFill="1" applyBorder="1" applyAlignment="1">
      <alignment horizontal="right" vertical="center"/>
    </xf>
    <xf numFmtId="0" fontId="50" fillId="0" borderId="0" xfId="68" applyFont="1"/>
    <xf numFmtId="0" fontId="51" fillId="0" borderId="0" xfId="68" applyFont="1"/>
    <xf numFmtId="0" fontId="28" fillId="0" borderId="0" xfId="68" applyFont="1"/>
    <xf numFmtId="0" fontId="50" fillId="0" borderId="0" xfId="70" applyFont="1" applyAlignment="1" applyProtection="1">
      <alignment vertical="center"/>
      <protection locked="0"/>
    </xf>
    <xf numFmtId="0" fontId="51" fillId="0" borderId="0" xfId="70" applyFont="1" applyAlignment="1" applyProtection="1">
      <alignment vertical="center"/>
      <protection locked="0"/>
    </xf>
    <xf numFmtId="0" fontId="42" fillId="0" borderId="5" xfId="68" applyFont="1" applyBorder="1"/>
    <xf numFmtId="0" fontId="42" fillId="0" borderId="23" xfId="68" applyFont="1" applyBorder="1"/>
    <xf numFmtId="0" fontId="43" fillId="0" borderId="26" xfId="0" applyFont="1" applyBorder="1" applyAlignment="1">
      <alignment horizontal="left" vertical="center" wrapText="1"/>
    </xf>
    <xf numFmtId="0" fontId="44" fillId="0" borderId="35" xfId="0" applyFont="1" applyBorder="1" applyAlignment="1">
      <alignment horizontal="left" vertical="center" wrapText="1"/>
    </xf>
    <xf numFmtId="0" fontId="43" fillId="0" borderId="35" xfId="0" applyFont="1" applyBorder="1" applyAlignment="1">
      <alignment horizontal="left" vertical="center" wrapText="1"/>
    </xf>
    <xf numFmtId="0" fontId="37" fillId="0" borderId="16" xfId="68" applyFont="1" applyBorder="1"/>
    <xf numFmtId="0" fontId="37" fillId="0" borderId="35" xfId="68" applyFont="1" applyBorder="1" applyAlignment="1">
      <alignment horizontal="center"/>
    </xf>
    <xf numFmtId="0" fontId="42" fillId="0" borderId="16" xfId="68" applyFont="1" applyBorder="1"/>
    <xf numFmtId="0" fontId="42" fillId="0" borderId="35" xfId="68" applyFont="1" applyBorder="1" applyAlignment="1">
      <alignment horizontal="center"/>
    </xf>
    <xf numFmtId="0" fontId="45" fillId="0" borderId="35" xfId="68" applyFont="1" applyBorder="1" applyAlignment="1">
      <alignment horizontal="center"/>
    </xf>
    <xf numFmtId="0" fontId="53" fillId="0" borderId="35" xfId="68" applyFont="1" applyBorder="1" applyAlignment="1">
      <alignment horizontal="center"/>
    </xf>
    <xf numFmtId="0" fontId="28" fillId="0" borderId="35" xfId="68" applyFont="1" applyBorder="1" applyAlignment="1">
      <alignment horizontal="center"/>
    </xf>
    <xf numFmtId="0" fontId="51" fillId="0" borderId="0" xfId="69" applyFont="1"/>
    <xf numFmtId="168" fontId="39" fillId="0" borderId="0" xfId="21" applyFont="1" applyFill="1" applyAlignment="1">
      <alignment vertical="center"/>
    </xf>
    <xf numFmtId="0" fontId="39" fillId="0" borderId="0" xfId="0" applyFont="1" applyAlignment="1">
      <alignment vertical="center"/>
    </xf>
    <xf numFmtId="4" fontId="38" fillId="0" borderId="0" xfId="67" applyFont="1"/>
    <xf numFmtId="4" fontId="38" fillId="14" borderId="73" xfId="67" applyFont="1" applyFill="1" applyBorder="1"/>
    <xf numFmtId="4" fontId="38" fillId="0" borderId="74" xfId="67" applyFont="1" applyBorder="1" applyAlignment="1">
      <alignment horizontal="center" vertical="center"/>
    </xf>
    <xf numFmtId="4" fontId="38" fillId="0" borderId="75" xfId="67" applyFont="1" applyBorder="1"/>
    <xf numFmtId="4" fontId="38" fillId="0" borderId="76" xfId="67" applyFont="1" applyBorder="1" applyAlignment="1">
      <alignment horizontal="center" vertical="center"/>
    </xf>
    <xf numFmtId="4" fontId="38" fillId="0" borderId="76" xfId="67" applyFont="1" applyBorder="1"/>
    <xf numFmtId="175" fontId="38" fillId="14" borderId="73" xfId="67" applyNumberFormat="1" applyFont="1" applyFill="1" applyBorder="1"/>
    <xf numFmtId="175" fontId="38" fillId="0" borderId="77" xfId="67" applyNumberFormat="1" applyFont="1" applyBorder="1"/>
    <xf numFmtId="4" fontId="38" fillId="0" borderId="78" xfId="67" applyFont="1" applyBorder="1"/>
    <xf numFmtId="175" fontId="38" fillId="0" borderId="78" xfId="67" applyNumberFormat="1" applyFont="1" applyBorder="1"/>
    <xf numFmtId="4" fontId="38" fillId="0" borderId="79" xfId="67" applyFont="1" applyBorder="1"/>
    <xf numFmtId="175" fontId="38" fillId="0" borderId="80" xfId="67" applyNumberFormat="1" applyFont="1" applyBorder="1"/>
    <xf numFmtId="178" fontId="38" fillId="0" borderId="78" xfId="67" applyNumberFormat="1" applyFont="1" applyBorder="1" applyAlignment="1">
      <alignment vertical="center"/>
    </xf>
    <xf numFmtId="175" fontId="38" fillId="0" borderId="78" xfId="67" applyNumberFormat="1" applyFont="1" applyBorder="1" applyAlignment="1">
      <alignment vertical="center"/>
    </xf>
    <xf numFmtId="4" fontId="38" fillId="0" borderId="0" xfId="67" applyFont="1" applyAlignment="1">
      <alignment vertical="center"/>
    </xf>
    <xf numFmtId="4" fontId="38" fillId="0" borderId="82" xfId="67" applyFont="1" applyBorder="1"/>
    <xf numFmtId="175" fontId="38" fillId="0" borderId="83" xfId="67" applyNumberFormat="1" applyFont="1" applyBorder="1"/>
    <xf numFmtId="0" fontId="56" fillId="0" borderId="0" xfId="32" applyFont="1"/>
    <xf numFmtId="175" fontId="38" fillId="0" borderId="76" xfId="67" applyNumberFormat="1" applyFont="1" applyBorder="1"/>
    <xf numFmtId="4" fontId="38" fillId="0" borderId="78" xfId="67" applyFont="1" applyBorder="1" applyAlignment="1">
      <alignment vertical="center"/>
    </xf>
    <xf numFmtId="175" fontId="39" fillId="14" borderId="84" xfId="67" applyNumberFormat="1" applyFont="1" applyFill="1" applyBorder="1"/>
    <xf numFmtId="175" fontId="38" fillId="14" borderId="76" xfId="67" applyNumberFormat="1" applyFont="1" applyFill="1" applyBorder="1"/>
    <xf numFmtId="4" fontId="38" fillId="0" borderId="71" xfId="67" applyFont="1" applyBorder="1"/>
    <xf numFmtId="4" fontId="38" fillId="14" borderId="31" xfId="67" applyFont="1" applyFill="1" applyBorder="1"/>
    <xf numFmtId="0" fontId="38" fillId="5" borderId="0" xfId="35" applyFont="1" applyFill="1" applyAlignment="1">
      <alignment vertical="center"/>
    </xf>
    <xf numFmtId="0" fontId="39" fillId="0" borderId="0" xfId="32" applyFont="1" applyAlignment="1" applyProtection="1">
      <alignment vertical="center" wrapText="1"/>
      <protection locked="0"/>
    </xf>
    <xf numFmtId="0" fontId="38" fillId="0" borderId="0" xfId="32" applyFont="1" applyAlignment="1" applyProtection="1">
      <alignment vertical="center" wrapText="1"/>
      <protection locked="0"/>
    </xf>
    <xf numFmtId="0" fontId="38" fillId="0" borderId="0" xfId="32" applyFont="1" applyAlignment="1" applyProtection="1">
      <alignment vertical="center"/>
      <protection locked="0"/>
    </xf>
    <xf numFmtId="168" fontId="0" fillId="0" borderId="0" xfId="21" applyFont="1"/>
    <xf numFmtId="0" fontId="0" fillId="0" borderId="71" xfId="0" applyBorder="1"/>
    <xf numFmtId="0" fontId="24" fillId="0" borderId="36" xfId="0" applyFont="1" applyBorder="1" applyAlignment="1">
      <alignment horizontal="center"/>
    </xf>
    <xf numFmtId="168" fontId="24" fillId="0" borderId="36" xfId="21" applyFont="1" applyBorder="1" applyAlignment="1">
      <alignment horizontal="center"/>
    </xf>
    <xf numFmtId="0" fontId="6" fillId="0" borderId="0" xfId="0" applyFont="1" applyAlignment="1">
      <alignment horizontal="center"/>
    </xf>
    <xf numFmtId="0" fontId="24" fillId="0" borderId="36" xfId="0" applyFont="1" applyBorder="1"/>
    <xf numFmtId="168" fontId="24" fillId="14" borderId="71" xfId="21" applyFont="1" applyFill="1" applyBorder="1"/>
    <xf numFmtId="0" fontId="0" fillId="15" borderId="0" xfId="0" applyFill="1"/>
    <xf numFmtId="168" fontId="25" fillId="15" borderId="0" xfId="21" applyFont="1" applyFill="1"/>
    <xf numFmtId="0" fontId="0" fillId="0" borderId="0" xfId="0" applyAlignment="1">
      <alignment horizontal="center"/>
    </xf>
    <xf numFmtId="9" fontId="6" fillId="0" borderId="0" xfId="0" applyNumberFormat="1" applyFont="1" applyAlignment="1">
      <alignment horizontal="center"/>
    </xf>
    <xf numFmtId="9" fontId="58" fillId="0" borderId="0" xfId="0" applyNumberFormat="1" applyFont="1" applyAlignment="1">
      <alignment horizontal="center"/>
    </xf>
    <xf numFmtId="10" fontId="58" fillId="0" borderId="0" xfId="0" applyNumberFormat="1" applyFont="1" applyAlignment="1">
      <alignment horizontal="center"/>
    </xf>
    <xf numFmtId="0" fontId="24" fillId="14" borderId="71" xfId="0" applyFont="1" applyFill="1" applyBorder="1"/>
    <xf numFmtId="0" fontId="24" fillId="14" borderId="71" xfId="0" applyFont="1" applyFill="1" applyBorder="1" applyAlignment="1">
      <alignment horizontal="center"/>
    </xf>
    <xf numFmtId="168" fontId="0" fillId="0" borderId="42" xfId="21" applyFont="1" applyBorder="1"/>
    <xf numFmtId="168" fontId="24" fillId="14" borderId="70" xfId="21" applyFont="1" applyFill="1" applyBorder="1"/>
    <xf numFmtId="168" fontId="0" fillId="0" borderId="42" xfId="0" applyNumberFormat="1" applyBorder="1"/>
    <xf numFmtId="168" fontId="0" fillId="0" borderId="87" xfId="21" applyFont="1" applyBorder="1"/>
    <xf numFmtId="168" fontId="24" fillId="14" borderId="88" xfId="21" applyFont="1" applyFill="1" applyBorder="1"/>
    <xf numFmtId="168" fontId="0" fillId="0" borderId="87" xfId="0" applyNumberFormat="1" applyBorder="1"/>
    <xf numFmtId="0" fontId="0" fillId="0" borderId="87" xfId="0" applyBorder="1"/>
    <xf numFmtId="168" fontId="24" fillId="16" borderId="86" xfId="21" applyFont="1" applyFill="1" applyBorder="1" applyAlignment="1">
      <alignment horizontal="center"/>
    </xf>
    <xf numFmtId="0" fontId="24" fillId="8" borderId="89" xfId="0" applyFont="1" applyFill="1" applyBorder="1" applyAlignment="1">
      <alignment horizontal="center"/>
    </xf>
    <xf numFmtId="168" fontId="58" fillId="0" borderId="87" xfId="0" applyNumberFormat="1" applyFont="1" applyBorder="1"/>
    <xf numFmtId="168" fontId="58" fillId="0" borderId="42" xfId="21" applyFont="1" applyBorder="1"/>
    <xf numFmtId="168" fontId="6" fillId="0" borderId="87" xfId="0" applyNumberFormat="1" applyFont="1" applyBorder="1"/>
    <xf numFmtId="168" fontId="0" fillId="0" borderId="0" xfId="21" applyFont="1" applyFill="1"/>
    <xf numFmtId="0" fontId="6" fillId="15" borderId="0" xfId="0" applyFont="1" applyFill="1"/>
    <xf numFmtId="0" fontId="0" fillId="15" borderId="0" xfId="0" applyFill="1" applyAlignment="1">
      <alignment vertical="center"/>
    </xf>
    <xf numFmtId="168" fontId="25" fillId="15" borderId="0" xfId="21" applyFont="1" applyFill="1" applyAlignment="1">
      <alignment vertical="center"/>
    </xf>
    <xf numFmtId="0" fontId="6" fillId="17" borderId="0" xfId="0" applyFont="1" applyFill="1"/>
    <xf numFmtId="177" fontId="38" fillId="0" borderId="0" xfId="0" applyNumberFormat="1" applyFont="1"/>
    <xf numFmtId="0" fontId="43" fillId="0" borderId="16" xfId="68" applyFont="1" applyBorder="1"/>
    <xf numFmtId="0" fontId="48" fillId="0" borderId="0" xfId="68" applyFont="1"/>
    <xf numFmtId="0" fontId="48" fillId="0" borderId="0" xfId="70" applyFont="1" applyAlignment="1" applyProtection="1">
      <alignment vertical="center"/>
      <protection locked="0"/>
    </xf>
    <xf numFmtId="0" fontId="37" fillId="10" borderId="16" xfId="68" applyFont="1" applyFill="1" applyBorder="1" applyAlignment="1">
      <alignment horizontal="left" vertical="center"/>
    </xf>
    <xf numFmtId="4" fontId="39" fillId="14" borderId="72" xfId="67" applyFont="1" applyFill="1" applyBorder="1" applyAlignment="1">
      <alignment horizontal="center" vertical="center"/>
    </xf>
    <xf numFmtId="4" fontId="38" fillId="0" borderId="81" xfId="67" applyFont="1" applyBorder="1" applyAlignment="1">
      <alignment vertical="top" wrapText="1"/>
    </xf>
    <xf numFmtId="0" fontId="39" fillId="10" borderId="26" xfId="29" applyFont="1" applyFill="1" applyBorder="1" applyAlignment="1">
      <alignment horizontal="center" vertical="center" wrapText="1"/>
    </xf>
    <xf numFmtId="4" fontId="38" fillId="0" borderId="36" xfId="67" applyFont="1" applyBorder="1"/>
    <xf numFmtId="4" fontId="38" fillId="0" borderId="5" xfId="67" applyFont="1" applyBorder="1"/>
    <xf numFmtId="4" fontId="38" fillId="0" borderId="26" xfId="67" applyFont="1" applyBorder="1"/>
    <xf numFmtId="4" fontId="38" fillId="0" borderId="16" xfId="67" applyFont="1" applyBorder="1"/>
    <xf numFmtId="4" fontId="38" fillId="0" borderId="35" xfId="67" applyFont="1" applyBorder="1"/>
    <xf numFmtId="4" fontId="38" fillId="0" borderId="63" xfId="67" applyFont="1" applyBorder="1"/>
    <xf numFmtId="4" fontId="38" fillId="0" borderId="37" xfId="67" applyFont="1" applyBorder="1"/>
    <xf numFmtId="4" fontId="39" fillId="14" borderId="105" xfId="67" applyFont="1" applyFill="1" applyBorder="1"/>
    <xf numFmtId="4" fontId="39" fillId="14" borderId="106" xfId="67" applyFont="1" applyFill="1" applyBorder="1" applyAlignment="1">
      <alignment horizontal="center" vertical="center"/>
    </xf>
    <xf numFmtId="4" fontId="39" fillId="14" borderId="107" xfId="67" applyFont="1" applyFill="1" applyBorder="1" applyAlignment="1">
      <alignment horizontal="center" vertical="center"/>
    </xf>
    <xf numFmtId="4" fontId="38" fillId="14" borderId="108" xfId="67" applyFont="1" applyFill="1" applyBorder="1"/>
    <xf numFmtId="4" fontId="38" fillId="0" borderId="109" xfId="67" applyFont="1" applyBorder="1" applyAlignment="1">
      <alignment horizontal="center" vertical="center"/>
    </xf>
    <xf numFmtId="4" fontId="39" fillId="0" borderId="110" xfId="67" applyFont="1" applyBorder="1" applyAlignment="1">
      <alignment horizontal="center"/>
    </xf>
    <xf numFmtId="4" fontId="38" fillId="0" borderId="111" xfId="67" applyFont="1" applyBorder="1" applyAlignment="1">
      <alignment horizontal="center" vertical="center"/>
    </xf>
    <xf numFmtId="4" fontId="39" fillId="0" borderId="112" xfId="67" applyFont="1" applyBorder="1" applyAlignment="1">
      <alignment horizontal="center"/>
    </xf>
    <xf numFmtId="4" fontId="38" fillId="14" borderId="108" xfId="67" applyFont="1" applyFill="1" applyBorder="1" applyAlignment="1">
      <alignment horizontal="center"/>
    </xf>
    <xf numFmtId="4" fontId="38" fillId="0" borderId="113" xfId="67" applyFont="1" applyBorder="1" applyAlignment="1">
      <alignment horizontal="center" vertical="center"/>
    </xf>
    <xf numFmtId="4" fontId="38" fillId="0" borderId="114" xfId="67" applyFont="1" applyBorder="1" applyAlignment="1">
      <alignment horizontal="center"/>
    </xf>
    <xf numFmtId="4" fontId="38" fillId="0" borderId="115" xfId="67" applyFont="1" applyBorder="1" applyAlignment="1">
      <alignment horizontal="center"/>
    </xf>
    <xf numFmtId="4" fontId="38" fillId="0" borderId="116" xfId="67" applyFont="1" applyBorder="1" applyAlignment="1">
      <alignment horizontal="center"/>
    </xf>
    <xf numFmtId="4" fontId="38" fillId="0" borderId="115" xfId="67" applyFont="1" applyBorder="1" applyAlignment="1">
      <alignment horizontal="center" vertical="center"/>
    </xf>
    <xf numFmtId="4" fontId="38" fillId="0" borderId="117" xfId="67" applyFont="1" applyBorder="1" applyAlignment="1">
      <alignment horizontal="center"/>
    </xf>
    <xf numFmtId="4" fontId="39" fillId="0" borderId="109" xfId="67" applyFont="1" applyBorder="1" applyAlignment="1">
      <alignment horizontal="center" vertical="center"/>
    </xf>
    <xf numFmtId="4" fontId="38" fillId="0" borderId="35" xfId="67" applyFont="1" applyBorder="1" applyAlignment="1">
      <alignment horizontal="center"/>
    </xf>
    <xf numFmtId="4" fontId="38" fillId="0" borderId="16" xfId="67" applyFont="1" applyBorder="1" applyAlignment="1">
      <alignment horizontal="center" vertical="center"/>
    </xf>
    <xf numFmtId="4" fontId="38" fillId="0" borderId="118" xfId="67" applyFont="1" applyBorder="1" applyAlignment="1">
      <alignment horizontal="center" vertical="center"/>
    </xf>
    <xf numFmtId="4" fontId="39" fillId="14" borderId="119" xfId="67" applyFont="1" applyFill="1" applyBorder="1" applyAlignment="1">
      <alignment horizontal="center" vertical="center"/>
    </xf>
    <xf numFmtId="4" fontId="39" fillId="14" borderId="106" xfId="67" applyFont="1" applyFill="1" applyBorder="1" applyAlignment="1">
      <alignment horizontal="center"/>
    </xf>
    <xf numFmtId="4" fontId="39" fillId="14" borderId="120" xfId="67" applyFont="1" applyFill="1" applyBorder="1" applyAlignment="1">
      <alignment horizontal="center"/>
    </xf>
    <xf numFmtId="4" fontId="39" fillId="0" borderId="104" xfId="67" applyFont="1" applyBorder="1" applyAlignment="1">
      <alignment horizontal="center" vertical="center"/>
    </xf>
    <xf numFmtId="4" fontId="39" fillId="14" borderId="121" xfId="67" applyFont="1" applyFill="1" applyBorder="1" applyAlignment="1">
      <alignment horizontal="center" vertical="center"/>
    </xf>
    <xf numFmtId="0" fontId="57" fillId="0" borderId="16" xfId="68" applyFont="1" applyBorder="1" applyAlignment="1">
      <alignment vertical="center"/>
    </xf>
    <xf numFmtId="49" fontId="38" fillId="5" borderId="16" xfId="35" applyNumberFormat="1" applyFont="1" applyFill="1" applyBorder="1" applyAlignment="1">
      <alignment horizontal="center" vertical="center"/>
    </xf>
    <xf numFmtId="49" fontId="38" fillId="5" borderId="12" xfId="35" applyNumberFormat="1" applyFont="1" applyFill="1" applyBorder="1" applyAlignment="1">
      <alignment horizontal="center" vertical="center"/>
    </xf>
    <xf numFmtId="0" fontId="38" fillId="5" borderId="27" xfId="35" applyFont="1" applyFill="1" applyBorder="1" applyAlignment="1">
      <alignment vertical="center"/>
    </xf>
    <xf numFmtId="4" fontId="38" fillId="0" borderId="27" xfId="67" applyFont="1" applyBorder="1"/>
    <xf numFmtId="4" fontId="38" fillId="0" borderId="28" xfId="67" applyFont="1" applyBorder="1"/>
    <xf numFmtId="0" fontId="49" fillId="0" borderId="0" xfId="68" applyFont="1"/>
    <xf numFmtId="0" fontId="59" fillId="10" borderId="16" xfId="68" applyFont="1" applyFill="1" applyBorder="1" applyAlignment="1">
      <alignment horizontal="left" vertical="center"/>
    </xf>
    <xf numFmtId="0" fontId="38" fillId="0" borderId="35" xfId="0" applyFont="1" applyBorder="1"/>
    <xf numFmtId="0" fontId="49" fillId="10" borderId="0" xfId="0" applyFont="1" applyFill="1" applyAlignment="1">
      <alignment horizontal="center" vertical="center"/>
    </xf>
    <xf numFmtId="0" fontId="49" fillId="0" borderId="18" xfId="0" applyFont="1" applyBorder="1" applyAlignment="1">
      <alignment horizontal="justify" vertical="center" wrapText="1"/>
    </xf>
    <xf numFmtId="0" fontId="49" fillId="0" borderId="5" xfId="0" applyFont="1" applyBorder="1" applyAlignment="1">
      <alignment vertical="center"/>
    </xf>
    <xf numFmtId="0" fontId="49" fillId="0" borderId="0" xfId="0" applyFont="1" applyAlignment="1">
      <alignment vertical="center"/>
    </xf>
    <xf numFmtId="0" fontId="49" fillId="0" borderId="16" xfId="0" applyFont="1" applyBorder="1" applyAlignment="1">
      <alignment vertical="center"/>
    </xf>
    <xf numFmtId="4" fontId="4" fillId="0" borderId="0" xfId="0" applyNumberFormat="1" applyFont="1" applyAlignment="1">
      <alignment horizontal="justify" vertical="center"/>
    </xf>
    <xf numFmtId="4" fontId="49" fillId="0" borderId="0" xfId="0" applyNumberFormat="1" applyFont="1" applyAlignment="1">
      <alignment horizontal="left" vertical="center"/>
    </xf>
    <xf numFmtId="4" fontId="49" fillId="0" borderId="0" xfId="0" applyNumberFormat="1" applyFont="1" applyAlignment="1">
      <alignment horizontal="center" vertical="center" wrapText="1"/>
    </xf>
    <xf numFmtId="0" fontId="41" fillId="12" borderId="18" xfId="0" applyFont="1" applyFill="1" applyBorder="1" applyAlignment="1">
      <alignment horizontal="left" vertical="center" wrapText="1"/>
    </xf>
    <xf numFmtId="0" fontId="49" fillId="12" borderId="17" xfId="0" applyFont="1" applyFill="1" applyBorder="1" applyAlignment="1">
      <alignment vertical="center" wrapText="1"/>
    </xf>
    <xf numFmtId="166" fontId="49" fillId="0" borderId="0" xfId="0" applyNumberFormat="1" applyFont="1" applyAlignment="1">
      <alignment vertical="center"/>
    </xf>
    <xf numFmtId="0" fontId="49" fillId="0" borderId="0" xfId="0" applyFont="1" applyAlignment="1">
      <alignment horizontal="center" vertical="center"/>
    </xf>
    <xf numFmtId="0" fontId="49" fillId="10" borderId="18" xfId="0" applyFont="1" applyFill="1" applyBorder="1" applyAlignment="1">
      <alignment horizontal="justify" vertical="center" wrapText="1"/>
    </xf>
    <xf numFmtId="0" fontId="49" fillId="10" borderId="0" xfId="0" applyFont="1" applyFill="1" applyAlignment="1">
      <alignment horizontal="right" vertical="center"/>
    </xf>
    <xf numFmtId="4" fontId="49" fillId="10" borderId="0" xfId="0" applyNumberFormat="1" applyFont="1" applyFill="1" applyAlignment="1">
      <alignment vertical="center"/>
    </xf>
    <xf numFmtId="0" fontId="49" fillId="10" borderId="0" xfId="0" applyFont="1" applyFill="1" applyAlignment="1">
      <alignment vertical="center"/>
    </xf>
    <xf numFmtId="172" fontId="49" fillId="0" borderId="17" xfId="0" applyNumberFormat="1" applyFont="1" applyBorder="1" applyAlignment="1">
      <alignment horizontal="center" vertical="center"/>
    </xf>
    <xf numFmtId="4" fontId="49" fillId="10" borderId="17" xfId="0" applyNumberFormat="1" applyFont="1" applyFill="1" applyBorder="1" applyAlignment="1">
      <alignment horizontal="center" vertical="center"/>
    </xf>
    <xf numFmtId="10" fontId="49" fillId="10" borderId="17" xfId="0" applyNumberFormat="1" applyFont="1" applyFill="1" applyBorder="1" applyAlignment="1">
      <alignment horizontal="center" vertical="center"/>
    </xf>
    <xf numFmtId="0" fontId="49" fillId="10" borderId="17" xfId="0" applyFont="1" applyFill="1" applyBorder="1" applyAlignment="1">
      <alignment horizontal="center" vertical="center"/>
    </xf>
    <xf numFmtId="10" fontId="49" fillId="0" borderId="0" xfId="0" applyNumberFormat="1" applyFont="1" applyAlignment="1">
      <alignment horizontal="center" vertical="center"/>
    </xf>
    <xf numFmtId="0" fontId="49" fillId="0" borderId="17" xfId="0" applyFont="1" applyBorder="1" applyAlignment="1">
      <alignment horizontal="center" vertical="center" wrapText="1"/>
    </xf>
    <xf numFmtId="4" fontId="49" fillId="0" borderId="17" xfId="0" applyNumberFormat="1" applyFont="1" applyBorder="1" applyAlignment="1">
      <alignment horizontal="center" vertical="center"/>
    </xf>
    <xf numFmtId="10" fontId="49" fillId="0" borderId="17" xfId="0" applyNumberFormat="1" applyFont="1" applyBorder="1" applyAlignment="1">
      <alignment horizontal="center" vertical="center"/>
    </xf>
    <xf numFmtId="0" fontId="49" fillId="0" borderId="17" xfId="0" applyFont="1" applyBorder="1" applyAlignment="1">
      <alignment horizontal="center" vertical="center"/>
    </xf>
    <xf numFmtId="4" fontId="49" fillId="0" borderId="0" xfId="0" applyNumberFormat="1" applyFont="1" applyAlignment="1">
      <alignment horizontal="center" vertical="center"/>
    </xf>
    <xf numFmtId="0" fontId="49" fillId="10" borderId="18" xfId="0" applyFont="1" applyFill="1" applyBorder="1" applyAlignment="1">
      <alignment horizontal="left" vertical="center"/>
    </xf>
    <xf numFmtId="2" fontId="49" fillId="10" borderId="17" xfId="0" applyNumberFormat="1" applyFont="1" applyFill="1" applyBorder="1" applyAlignment="1">
      <alignment horizontal="center" vertical="center"/>
    </xf>
    <xf numFmtId="166" fontId="49" fillId="10" borderId="0" xfId="0" applyNumberFormat="1" applyFont="1" applyFill="1" applyAlignment="1">
      <alignment vertical="center"/>
    </xf>
    <xf numFmtId="10" fontId="29" fillId="0" borderId="0" xfId="0" applyNumberFormat="1" applyFont="1" applyAlignment="1">
      <alignment horizontal="center" vertical="center"/>
    </xf>
    <xf numFmtId="9" fontId="49" fillId="0" borderId="0" xfId="0" applyNumberFormat="1" applyFont="1" applyAlignment="1">
      <alignment vertical="center"/>
    </xf>
    <xf numFmtId="2" fontId="49" fillId="0" borderId="17" xfId="0" applyNumberFormat="1" applyFont="1" applyBorder="1" applyAlignment="1">
      <alignment horizontal="center" vertical="center"/>
    </xf>
    <xf numFmtId="169" fontId="49" fillId="0" borderId="17" xfId="0" applyNumberFormat="1" applyFont="1" applyBorder="1" applyAlignment="1">
      <alignment horizontal="center" vertical="center"/>
    </xf>
    <xf numFmtId="0" fontId="49" fillId="0" borderId="17" xfId="0" applyFont="1" applyBorder="1" applyAlignment="1">
      <alignment vertical="center"/>
    </xf>
    <xf numFmtId="166" fontId="49" fillId="0" borderId="0" xfId="0" applyNumberFormat="1" applyFont="1" applyAlignment="1">
      <alignment horizontal="center" vertical="center" wrapText="1"/>
    </xf>
    <xf numFmtId="0" fontId="49" fillId="0" borderId="17" xfId="0" applyFont="1" applyBorder="1" applyAlignment="1">
      <alignment horizontal="left" vertical="center"/>
    </xf>
    <xf numFmtId="4" fontId="49" fillId="10" borderId="0" xfId="0" applyNumberFormat="1" applyFont="1" applyFill="1" applyAlignment="1">
      <alignment horizontal="center" vertical="center"/>
    </xf>
    <xf numFmtId="0" fontId="49" fillId="0" borderId="16" xfId="0" applyFont="1" applyBorder="1" applyAlignment="1">
      <alignment horizontal="center" vertical="center"/>
    </xf>
    <xf numFmtId="0" fontId="49" fillId="0" borderId="0" xfId="0" applyFont="1" applyAlignment="1">
      <alignment vertical="center" wrapText="1"/>
    </xf>
    <xf numFmtId="166" fontId="49" fillId="0" borderId="0" xfId="0" applyNumberFormat="1" applyFont="1" applyAlignment="1">
      <alignment vertical="center" wrapText="1"/>
    </xf>
    <xf numFmtId="0" fontId="41" fillId="10" borderId="18" xfId="0" applyFont="1" applyFill="1" applyBorder="1" applyAlignment="1">
      <alignment vertical="center"/>
    </xf>
    <xf numFmtId="0" fontId="49" fillId="10" borderId="17" xfId="0" applyFont="1" applyFill="1" applyBorder="1" applyAlignment="1">
      <alignment vertical="center"/>
    </xf>
    <xf numFmtId="172" fontId="49" fillId="10" borderId="17" xfId="0" applyNumberFormat="1" applyFont="1" applyFill="1" applyBorder="1" applyAlignment="1">
      <alignment vertical="center"/>
    </xf>
    <xf numFmtId="9" fontId="49" fillId="10" borderId="17" xfId="0" applyNumberFormat="1" applyFont="1" applyFill="1" applyBorder="1" applyAlignment="1">
      <alignment horizontal="center" vertical="center"/>
    </xf>
    <xf numFmtId="169" fontId="49" fillId="10" borderId="17" xfId="0" applyNumberFormat="1" applyFont="1" applyFill="1" applyBorder="1" applyAlignment="1">
      <alignment horizontal="center" vertical="center"/>
    </xf>
    <xf numFmtId="0" fontId="41" fillId="12" borderId="64" xfId="0" applyFont="1" applyFill="1" applyBorder="1" applyAlignment="1">
      <alignment vertical="center"/>
    </xf>
    <xf numFmtId="0" fontId="49" fillId="12" borderId="31" xfId="0" applyFont="1" applyFill="1" applyBorder="1" applyAlignment="1">
      <alignment vertical="center"/>
    </xf>
    <xf numFmtId="0" fontId="49" fillId="0" borderId="23" xfId="0" applyFont="1" applyBorder="1" applyAlignment="1">
      <alignment vertical="center"/>
    </xf>
    <xf numFmtId="0" fontId="49" fillId="0" borderId="26" xfId="0" applyFont="1" applyBorder="1" applyAlignment="1">
      <alignment vertical="center"/>
    </xf>
    <xf numFmtId="0" fontId="49" fillId="0" borderId="35" xfId="0" applyFont="1" applyBorder="1" applyAlignment="1">
      <alignment vertical="center"/>
    </xf>
    <xf numFmtId="0" fontId="49" fillId="0" borderId="0" xfId="0" applyFont="1" applyAlignment="1">
      <alignment horizontal="left" vertical="center"/>
    </xf>
    <xf numFmtId="4" fontId="49" fillId="0" borderId="0" xfId="0" applyNumberFormat="1" applyFont="1" applyAlignment="1">
      <alignment horizontal="right" vertical="center" wrapText="1"/>
    </xf>
    <xf numFmtId="9" fontId="49" fillId="0" borderId="0" xfId="0" applyNumberFormat="1" applyFont="1" applyAlignment="1">
      <alignment horizontal="right" vertical="center" wrapText="1"/>
    </xf>
    <xf numFmtId="0" fontId="49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vertical="center"/>
    </xf>
    <xf numFmtId="0" fontId="49" fillId="0" borderId="12" xfId="0" applyFont="1" applyBorder="1" applyAlignment="1">
      <alignment vertical="center"/>
    </xf>
    <xf numFmtId="0" fontId="49" fillId="0" borderId="27" xfId="0" applyFont="1" applyBorder="1" applyAlignment="1">
      <alignment vertical="center"/>
    </xf>
    <xf numFmtId="0" fontId="49" fillId="0" borderId="28" xfId="0" applyFont="1" applyBorder="1" applyAlignment="1">
      <alignment vertical="center"/>
    </xf>
    <xf numFmtId="0" fontId="49" fillId="10" borderId="18" xfId="0" applyFont="1" applyFill="1" applyBorder="1" applyAlignment="1">
      <alignment horizontal="left"/>
    </xf>
    <xf numFmtId="0" fontId="70" fillId="10" borderId="0" xfId="86" applyFont="1" applyFill="1" applyBorder="1" applyAlignment="1">
      <alignment vertical="center" wrapText="1"/>
    </xf>
    <xf numFmtId="0" fontId="70" fillId="10" borderId="0" xfId="86" applyFont="1" applyFill="1" applyBorder="1" applyAlignment="1">
      <alignment horizontal="center" vertical="center" wrapText="1"/>
    </xf>
    <xf numFmtId="0" fontId="71" fillId="10" borderId="0" xfId="86" applyNumberFormat="1" applyFont="1" applyFill="1" applyBorder="1" applyAlignment="1">
      <alignment horizontal="center" vertical="center" wrapText="1"/>
    </xf>
    <xf numFmtId="0" fontId="71" fillId="10" borderId="0" xfId="86" applyNumberFormat="1" applyFont="1" applyFill="1" applyBorder="1" applyAlignment="1">
      <alignment horizontal="justify" vertical="center" wrapText="1"/>
    </xf>
    <xf numFmtId="0" fontId="71" fillId="10" borderId="0" xfId="86" applyNumberFormat="1" applyFont="1" applyFill="1" applyBorder="1" applyAlignment="1">
      <alignment vertical="center" wrapText="1"/>
    </xf>
    <xf numFmtId="0" fontId="72" fillId="0" borderId="0" xfId="87" applyAlignment="1">
      <alignment horizontal="center"/>
    </xf>
    <xf numFmtId="0" fontId="74" fillId="0" borderId="126" xfId="87" applyFont="1" applyBorder="1" applyAlignment="1">
      <alignment horizontal="justify" vertical="center" wrapText="1"/>
    </xf>
    <xf numFmtId="0" fontId="74" fillId="10" borderId="125" xfId="87" applyFont="1" applyFill="1" applyBorder="1" applyAlignment="1">
      <alignment horizontal="center" vertical="center" wrapText="1"/>
    </xf>
    <xf numFmtId="0" fontId="73" fillId="10" borderId="125" xfId="87" applyFont="1" applyFill="1" applyBorder="1" applyAlignment="1">
      <alignment horizontal="center" vertical="center" wrapText="1"/>
    </xf>
    <xf numFmtId="0" fontId="72" fillId="0" borderId="0" xfId="87"/>
    <xf numFmtId="0" fontId="72" fillId="0" borderId="5" xfId="87" applyBorder="1"/>
    <xf numFmtId="0" fontId="72" fillId="0" borderId="26" xfId="87" applyBorder="1"/>
    <xf numFmtId="0" fontId="72" fillId="0" borderId="16" xfId="87" applyBorder="1"/>
    <xf numFmtId="0" fontId="72" fillId="0" borderId="35" xfId="87" applyBorder="1"/>
    <xf numFmtId="0" fontId="72" fillId="0" borderId="27" xfId="87" applyBorder="1" applyAlignment="1">
      <alignment horizontal="center"/>
    </xf>
    <xf numFmtId="0" fontId="72" fillId="0" borderId="34" xfId="87" applyBorder="1"/>
    <xf numFmtId="0" fontId="69" fillId="18" borderId="127" xfId="88" applyFont="1" applyFill="1" applyBorder="1" applyAlignment="1">
      <alignment horizontal="center" vertical="center" wrapText="1"/>
    </xf>
    <xf numFmtId="0" fontId="14" fillId="12" borderId="85" xfId="88" applyFont="1" applyFill="1" applyBorder="1" applyAlignment="1">
      <alignment horizontal="center" wrapText="1"/>
    </xf>
    <xf numFmtId="0" fontId="14" fillId="0" borderId="85" xfId="88" applyFont="1" applyBorder="1" applyAlignment="1">
      <alignment horizontal="center" vertical="center" wrapText="1"/>
    </xf>
    <xf numFmtId="0" fontId="14" fillId="0" borderId="130" xfId="88" applyFont="1" applyBorder="1" applyAlignment="1">
      <alignment horizontal="center" vertical="center" wrapText="1"/>
    </xf>
    <xf numFmtId="0" fontId="14" fillId="0" borderId="45" xfId="88" applyFont="1" applyBorder="1" applyAlignment="1">
      <alignment horizontal="center" vertical="center" wrapText="1"/>
    </xf>
    <xf numFmtId="0" fontId="76" fillId="0" borderId="28" xfId="87" applyFont="1" applyBorder="1" applyAlignment="1">
      <alignment horizontal="center" vertical="center" wrapText="1"/>
    </xf>
    <xf numFmtId="0" fontId="78" fillId="0" borderId="7" xfId="87" applyFont="1" applyBorder="1" applyAlignment="1">
      <alignment horizontal="center" vertical="center"/>
    </xf>
    <xf numFmtId="0" fontId="78" fillId="0" borderId="28" xfId="87" applyFont="1" applyBorder="1" applyAlignment="1">
      <alignment vertical="center" wrapText="1"/>
    </xf>
    <xf numFmtId="0" fontId="78" fillId="0" borderId="28" xfId="87" applyFont="1" applyBorder="1" applyAlignment="1">
      <alignment horizontal="center" vertical="center"/>
    </xf>
    <xf numFmtId="8" fontId="78" fillId="0" borderId="28" xfId="87" applyNumberFormat="1" applyFont="1" applyBorder="1" applyAlignment="1">
      <alignment horizontal="right" vertical="center"/>
    </xf>
    <xf numFmtId="8" fontId="79" fillId="0" borderId="28" xfId="87" applyNumberFormat="1" applyFont="1" applyBorder="1" applyAlignment="1">
      <alignment horizontal="right" vertical="center"/>
    </xf>
    <xf numFmtId="0" fontId="79" fillId="0" borderId="28" xfId="87" applyFont="1" applyBorder="1" applyAlignment="1">
      <alignment vertical="center" wrapText="1"/>
    </xf>
    <xf numFmtId="0" fontId="80" fillId="0" borderId="104" xfId="87" applyFont="1" applyBorder="1"/>
    <xf numFmtId="0" fontId="72" fillId="0" borderId="12" xfId="87" applyBorder="1"/>
    <xf numFmtId="0" fontId="72" fillId="0" borderId="27" xfId="87" applyBorder="1"/>
    <xf numFmtId="0" fontId="72" fillId="0" borderId="28" xfId="87" applyBorder="1"/>
    <xf numFmtId="169" fontId="49" fillId="0" borderId="17" xfId="24" applyFont="1" applyFill="1" applyBorder="1" applyAlignment="1">
      <alignment horizontal="center" vertical="center"/>
    </xf>
    <xf numFmtId="0" fontId="49" fillId="13" borderId="17" xfId="0" applyFont="1" applyFill="1" applyBorder="1" applyAlignment="1">
      <alignment horizontal="center" vertical="center"/>
    </xf>
    <xf numFmtId="0" fontId="49" fillId="10" borderId="17" xfId="0" applyFont="1" applyFill="1" applyBorder="1" applyAlignment="1">
      <alignment horizontal="center" vertical="center" wrapText="1"/>
    </xf>
    <xf numFmtId="169" fontId="49" fillId="10" borderId="17" xfId="24" applyFont="1" applyFill="1" applyBorder="1" applyAlignment="1">
      <alignment horizontal="center" vertical="center"/>
    </xf>
    <xf numFmtId="0" fontId="49" fillId="10" borderId="17" xfId="0" applyFont="1" applyFill="1" applyBorder="1" applyAlignment="1">
      <alignment horizontal="justify" vertical="center" wrapText="1"/>
    </xf>
    <xf numFmtId="0" fontId="49" fillId="10" borderId="0" xfId="0" applyFont="1" applyFill="1" applyAlignment="1">
      <alignment horizontal="justify" vertical="center" wrapText="1"/>
    </xf>
    <xf numFmtId="0" fontId="29" fillId="0" borderId="17" xfId="0" applyFont="1" applyBorder="1" applyAlignment="1">
      <alignment horizontal="center" vertical="center"/>
    </xf>
    <xf numFmtId="0" fontId="41" fillId="12" borderId="17" xfId="0" applyFont="1" applyFill="1" applyBorder="1" applyAlignment="1">
      <alignment horizontal="left" vertical="center" wrapText="1"/>
    </xf>
    <xf numFmtId="0" fontId="49" fillId="0" borderId="17" xfId="0" applyFont="1" applyBorder="1" applyAlignment="1">
      <alignment horizontal="justify" vertical="center" wrapText="1"/>
    </xf>
    <xf numFmtId="0" fontId="49" fillId="0" borderId="17" xfId="0" applyFont="1" applyBorder="1" applyAlignment="1">
      <alignment horizontal="left" vertical="center" wrapText="1"/>
    </xf>
    <xf numFmtId="2" fontId="41" fillId="0" borderId="17" xfId="0" applyNumberFormat="1" applyFont="1" applyBorder="1" applyAlignment="1">
      <alignment vertical="center" wrapText="1"/>
    </xf>
    <xf numFmtId="2" fontId="49" fillId="0" borderId="17" xfId="0" applyNumberFormat="1" applyFont="1" applyBorder="1" applyAlignment="1">
      <alignment horizontal="left" vertical="center" wrapText="1"/>
    </xf>
    <xf numFmtId="169" fontId="49" fillId="10" borderId="0" xfId="24" applyFont="1" applyFill="1" applyBorder="1" applyAlignment="1">
      <alignment horizontal="center" vertical="center" wrapText="1"/>
    </xf>
    <xf numFmtId="169" fontId="49" fillId="0" borderId="17" xfId="24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41" fillId="0" borderId="17" xfId="0" applyFont="1" applyBorder="1" applyAlignment="1">
      <alignment horizontal="left" vertical="center" wrapText="1"/>
    </xf>
    <xf numFmtId="0" fontId="49" fillId="0" borderId="17" xfId="0" applyFont="1" applyBorder="1" applyAlignment="1">
      <alignment vertical="center" wrapText="1"/>
    </xf>
    <xf numFmtId="2" fontId="38" fillId="0" borderId="29" xfId="0" applyNumberFormat="1" applyFont="1" applyBorder="1" applyAlignment="1">
      <alignment horizontal="justify" vertical="center" wrapText="1"/>
    </xf>
    <xf numFmtId="2" fontId="38" fillId="0" borderId="18" xfId="0" applyNumberFormat="1" applyFont="1" applyBorder="1" applyAlignment="1">
      <alignment horizontal="justify" vertical="center" wrapText="1"/>
    </xf>
    <xf numFmtId="0" fontId="38" fillId="0" borderId="5" xfId="29" applyFont="1" applyBorder="1" applyAlignment="1">
      <alignment vertical="center"/>
    </xf>
    <xf numFmtId="0" fontId="29" fillId="0" borderId="0" xfId="29" applyFont="1" applyAlignment="1">
      <alignment horizontal="center" vertical="center" wrapText="1"/>
    </xf>
    <xf numFmtId="0" fontId="38" fillId="0" borderId="0" xfId="29" applyFont="1" applyAlignment="1">
      <alignment vertical="center"/>
    </xf>
    <xf numFmtId="0" fontId="38" fillId="0" borderId="16" xfId="29" applyFont="1" applyBorder="1" applyAlignment="1">
      <alignment vertical="center"/>
    </xf>
    <xf numFmtId="0" fontId="84" fillId="0" borderId="46" xfId="29" applyFont="1" applyBorder="1" applyAlignment="1">
      <alignment horizontal="center" vertical="center"/>
    </xf>
    <xf numFmtId="4" fontId="88" fillId="0" borderId="0" xfId="29" applyNumberFormat="1" applyFont="1" applyAlignment="1">
      <alignment horizontal="justify" vertical="center"/>
    </xf>
    <xf numFmtId="0" fontId="33" fillId="0" borderId="89" xfId="29" applyFont="1" applyBorder="1" applyAlignment="1">
      <alignment horizontal="center" vertical="center"/>
    </xf>
    <xf numFmtId="4" fontId="38" fillId="0" borderId="0" xfId="29" applyNumberFormat="1" applyFont="1" applyAlignment="1">
      <alignment vertical="center"/>
    </xf>
    <xf numFmtId="4" fontId="38" fillId="0" borderId="0" xfId="29" applyNumberFormat="1" applyFont="1" applyAlignment="1">
      <alignment horizontal="left" vertical="center"/>
    </xf>
    <xf numFmtId="4" fontId="38" fillId="0" borderId="0" xfId="29" applyNumberFormat="1" applyFont="1" applyAlignment="1">
      <alignment horizontal="center" vertical="center" wrapText="1"/>
    </xf>
    <xf numFmtId="0" fontId="34" fillId="21" borderId="18" xfId="29" applyFont="1" applyFill="1" applyBorder="1" applyAlignment="1">
      <alignment horizontal="left" vertical="center" wrapText="1"/>
    </xf>
    <xf numFmtId="166" fontId="38" fillId="0" borderId="0" xfId="29" applyNumberFormat="1" applyFont="1" applyAlignment="1">
      <alignment vertical="center"/>
    </xf>
    <xf numFmtId="0" fontId="38" fillId="0" borderId="0" xfId="29" applyFont="1" applyAlignment="1">
      <alignment horizontal="center" vertical="center"/>
    </xf>
    <xf numFmtId="0" fontId="85" fillId="10" borderId="18" xfId="29" applyFont="1" applyFill="1" applyBorder="1" applyAlignment="1">
      <alignment horizontal="justify" vertical="center" wrapText="1"/>
    </xf>
    <xf numFmtId="172" fontId="33" fillId="10" borderId="17" xfId="29" applyNumberFormat="1" applyFont="1" applyFill="1" applyBorder="1" applyAlignment="1">
      <alignment horizontal="center" vertical="center"/>
    </xf>
    <xf numFmtId="4" fontId="33" fillId="10" borderId="17" xfId="29" applyNumberFormat="1" applyFont="1" applyFill="1" applyBorder="1" applyAlignment="1">
      <alignment horizontal="center" vertical="center"/>
    </xf>
    <xf numFmtId="10" fontId="33" fillId="10" borderId="17" xfId="29" applyNumberFormat="1" applyFont="1" applyFill="1" applyBorder="1" applyAlignment="1">
      <alignment horizontal="center" vertical="center"/>
    </xf>
    <xf numFmtId="10" fontId="38" fillId="0" borderId="0" xfId="29" applyNumberFormat="1" applyFont="1" applyAlignment="1">
      <alignment horizontal="center" vertical="center"/>
    </xf>
    <xf numFmtId="0" fontId="38" fillId="10" borderId="0" xfId="29" applyFont="1" applyFill="1" applyAlignment="1">
      <alignment vertical="center"/>
    </xf>
    <xf numFmtId="0" fontId="38" fillId="10" borderId="0" xfId="29" applyFont="1" applyFill="1" applyAlignment="1">
      <alignment horizontal="right" vertical="center"/>
    </xf>
    <xf numFmtId="4" fontId="38" fillId="10" borderId="0" xfId="29" applyNumberFormat="1" applyFont="1" applyFill="1" applyAlignment="1">
      <alignment vertical="center"/>
    </xf>
    <xf numFmtId="0" fontId="85" fillId="0" borderId="18" xfId="29" applyFont="1" applyBorder="1" applyAlignment="1">
      <alignment horizontal="justify" vertical="center" wrapText="1"/>
    </xf>
    <xf numFmtId="0" fontId="33" fillId="0" borderId="17" xfId="29" applyFont="1" applyBorder="1" applyAlignment="1">
      <alignment horizontal="center" vertical="center" wrapText="1"/>
    </xf>
    <xf numFmtId="172" fontId="33" fillId="0" borderId="17" xfId="29" applyNumberFormat="1" applyFont="1" applyBorder="1" applyAlignment="1">
      <alignment horizontal="center" vertical="center"/>
    </xf>
    <xf numFmtId="4" fontId="33" fillId="0" borderId="17" xfId="29" applyNumberFormat="1" applyFont="1" applyBorder="1" applyAlignment="1">
      <alignment horizontal="center" vertical="center"/>
    </xf>
    <xf numFmtId="10" fontId="33" fillId="0" borderId="17" xfId="29" applyNumberFormat="1" applyFont="1" applyBorder="1" applyAlignment="1">
      <alignment horizontal="center" vertical="center"/>
    </xf>
    <xf numFmtId="0" fontId="33" fillId="0" borderId="17" xfId="29" applyFont="1" applyBorder="1" applyAlignment="1">
      <alignment horizontal="center" vertical="center"/>
    </xf>
    <xf numFmtId="166" fontId="29" fillId="0" borderId="0" xfId="29" applyNumberFormat="1" applyFont="1" applyAlignment="1">
      <alignment vertical="center"/>
    </xf>
    <xf numFmtId="0" fontId="85" fillId="10" borderId="18" xfId="29" applyFont="1" applyFill="1" applyBorder="1" applyAlignment="1">
      <alignment horizontal="left" vertical="center"/>
    </xf>
    <xf numFmtId="2" fontId="33" fillId="10" borderId="17" xfId="29" applyNumberFormat="1" applyFont="1" applyFill="1" applyBorder="1" applyAlignment="1">
      <alignment horizontal="center" vertical="center"/>
    </xf>
    <xf numFmtId="10" fontId="87" fillId="0" borderId="0" xfId="29" applyNumberFormat="1" applyFont="1" applyAlignment="1">
      <alignment horizontal="center" vertical="center"/>
    </xf>
    <xf numFmtId="9" fontId="38" fillId="0" borderId="0" xfId="29" applyNumberFormat="1" applyFont="1" applyAlignment="1">
      <alignment vertical="center"/>
    </xf>
    <xf numFmtId="4" fontId="38" fillId="0" borderId="0" xfId="29" applyNumberFormat="1" applyFont="1" applyAlignment="1">
      <alignment horizontal="center" vertical="center"/>
    </xf>
    <xf numFmtId="166" fontId="38" fillId="0" borderId="0" xfId="29" applyNumberFormat="1" applyFont="1" applyAlignment="1">
      <alignment horizontal="center" vertical="center" wrapText="1"/>
    </xf>
    <xf numFmtId="0" fontId="38" fillId="10" borderId="0" xfId="29" applyFont="1" applyFill="1" applyAlignment="1">
      <alignment horizontal="center" vertical="center"/>
    </xf>
    <xf numFmtId="0" fontId="85" fillId="0" borderId="18" xfId="29" applyFont="1" applyBorder="1" applyAlignment="1">
      <alignment horizontal="left" vertical="center" wrapText="1"/>
    </xf>
    <xf numFmtId="4" fontId="38" fillId="10" borderId="0" xfId="29" applyNumberFormat="1" applyFont="1" applyFill="1" applyAlignment="1">
      <alignment horizontal="center" vertical="center"/>
    </xf>
    <xf numFmtId="4" fontId="32" fillId="0" borderId="0" xfId="29" applyNumberFormat="1" applyFont="1" applyAlignment="1">
      <alignment vertical="center"/>
    </xf>
    <xf numFmtId="0" fontId="86" fillId="10" borderId="18" xfId="29" applyFont="1" applyFill="1" applyBorder="1" applyAlignment="1">
      <alignment vertical="center"/>
    </xf>
    <xf numFmtId="0" fontId="33" fillId="10" borderId="17" xfId="29" applyFont="1" applyFill="1" applyBorder="1" applyAlignment="1">
      <alignment vertical="center"/>
    </xf>
    <xf numFmtId="4" fontId="29" fillId="0" borderId="0" xfId="29" applyNumberFormat="1" applyFont="1" applyAlignment="1">
      <alignment vertical="center"/>
    </xf>
    <xf numFmtId="172" fontId="33" fillId="10" borderId="17" xfId="29" applyNumberFormat="1" applyFont="1" applyFill="1" applyBorder="1" applyAlignment="1">
      <alignment vertical="center"/>
    </xf>
    <xf numFmtId="9" fontId="33" fillId="10" borderId="17" xfId="29" applyNumberFormat="1" applyFont="1" applyFill="1" applyBorder="1" applyAlignment="1">
      <alignment horizontal="center" vertical="center"/>
    </xf>
    <xf numFmtId="0" fontId="34" fillId="21" borderId="64" xfId="29" applyFont="1" applyFill="1" applyBorder="1" applyAlignment="1">
      <alignment vertical="center"/>
    </xf>
    <xf numFmtId="0" fontId="33" fillId="21" borderId="31" xfId="29" applyFont="1" applyFill="1" applyBorder="1" applyAlignment="1">
      <alignment vertical="center"/>
    </xf>
    <xf numFmtId="4" fontId="29" fillId="10" borderId="0" xfId="29" applyNumberFormat="1" applyFont="1" applyFill="1" applyAlignment="1">
      <alignment vertical="center"/>
    </xf>
    <xf numFmtId="169" fontId="28" fillId="10" borderId="0" xfId="93" applyFont="1" applyFill="1" applyBorder="1" applyAlignment="1">
      <alignment horizontal="center" vertical="center"/>
    </xf>
    <xf numFmtId="166" fontId="28" fillId="10" borderId="0" xfId="29" applyNumberFormat="1" applyFont="1" applyFill="1" applyAlignment="1">
      <alignment horizontal="center" vertical="center"/>
    </xf>
    <xf numFmtId="169" fontId="87" fillId="0" borderId="0" xfId="93" applyFont="1" applyBorder="1" applyAlignment="1">
      <alignment horizontal="center" vertical="center"/>
    </xf>
    <xf numFmtId="0" fontId="38" fillId="0" borderId="23" xfId="29" applyFont="1" applyBorder="1" applyAlignment="1">
      <alignment vertical="center"/>
    </xf>
    <xf numFmtId="0" fontId="38" fillId="0" borderId="26" xfId="29" applyFont="1" applyBorder="1" applyAlignment="1">
      <alignment vertical="center"/>
    </xf>
    <xf numFmtId="0" fontId="38" fillId="0" borderId="35" xfId="29" applyFont="1" applyBorder="1" applyAlignment="1">
      <alignment vertical="center"/>
    </xf>
    <xf numFmtId="4" fontId="38" fillId="0" borderId="0" xfId="29" applyNumberFormat="1" applyFont="1" applyAlignment="1">
      <alignment horizontal="right" vertical="center" wrapText="1"/>
    </xf>
    <xf numFmtId="9" fontId="38" fillId="0" borderId="0" xfId="29" applyNumberFormat="1" applyFont="1" applyAlignment="1">
      <alignment horizontal="right" vertical="center" wrapText="1"/>
    </xf>
    <xf numFmtId="0" fontId="38" fillId="0" borderId="0" xfId="29" applyFont="1" applyAlignment="1">
      <alignment horizontal="center" vertical="center" wrapText="1"/>
    </xf>
    <xf numFmtId="0" fontId="49" fillId="0" borderId="63" xfId="29" applyFont="1" applyBorder="1" applyAlignment="1">
      <alignment horizontal="center" vertical="center" wrapText="1"/>
    </xf>
    <xf numFmtId="4" fontId="91" fillId="0" borderId="0" xfId="29" applyNumberFormat="1" applyFont="1" applyAlignment="1">
      <alignment vertical="center" wrapText="1"/>
    </xf>
    <xf numFmtId="4" fontId="31" fillId="0" borderId="0" xfId="29" applyNumberFormat="1" applyFont="1" applyAlignment="1">
      <alignment vertical="center"/>
    </xf>
    <xf numFmtId="0" fontId="85" fillId="0" borderId="0" xfId="29" applyFont="1" applyAlignment="1">
      <alignment vertical="center"/>
    </xf>
    <xf numFmtId="0" fontId="85" fillId="0" borderId="0" xfId="29" applyFont="1" applyAlignment="1">
      <alignment horizontal="left" vertical="center"/>
    </xf>
    <xf numFmtId="4" fontId="32" fillId="10" borderId="0" xfId="29" applyNumberFormat="1" applyFont="1" applyFill="1" applyAlignment="1">
      <alignment vertical="center"/>
    </xf>
    <xf numFmtId="0" fontId="90" fillId="0" borderId="0" xfId="29" applyFont="1" applyAlignment="1">
      <alignment vertical="center"/>
    </xf>
    <xf numFmtId="0" fontId="88" fillId="0" borderId="0" xfId="29" applyFont="1" applyAlignment="1">
      <alignment vertical="center"/>
    </xf>
    <xf numFmtId="4" fontId="88" fillId="0" borderId="0" xfId="29" applyNumberFormat="1" applyFont="1" applyAlignment="1">
      <alignment vertical="center"/>
    </xf>
    <xf numFmtId="0" fontId="38" fillId="0" borderId="12" xfId="29" applyFont="1" applyBorder="1" applyAlignment="1">
      <alignment vertical="center"/>
    </xf>
    <xf numFmtId="0" fontId="38" fillId="0" borderId="27" xfId="29" applyFont="1" applyBorder="1" applyAlignment="1">
      <alignment vertical="center"/>
    </xf>
    <xf numFmtId="0" fontId="29" fillId="0" borderId="27" xfId="29" applyFont="1" applyBorder="1" applyAlignment="1">
      <alignment vertical="center"/>
    </xf>
    <xf numFmtId="0" fontId="38" fillId="0" borderId="28" xfId="29" applyFont="1" applyBorder="1" applyAlignment="1">
      <alignment vertical="center"/>
    </xf>
    <xf numFmtId="0" fontId="49" fillId="15" borderId="17" xfId="0" applyFont="1" applyFill="1" applyBorder="1" applyAlignment="1">
      <alignment horizontal="justify" vertical="center" wrapText="1"/>
    </xf>
    <xf numFmtId="0" fontId="49" fillId="15" borderId="17" xfId="0" applyFont="1" applyFill="1" applyBorder="1" applyAlignment="1">
      <alignment horizontal="center" vertical="center" wrapText="1"/>
    </xf>
    <xf numFmtId="172" fontId="49" fillId="15" borderId="17" xfId="0" applyNumberFormat="1" applyFont="1" applyFill="1" applyBorder="1" applyAlignment="1">
      <alignment horizontal="center" vertical="center"/>
    </xf>
    <xf numFmtId="4" fontId="49" fillId="15" borderId="17" xfId="0" applyNumberFormat="1" applyFont="1" applyFill="1" applyBorder="1" applyAlignment="1">
      <alignment horizontal="center" vertical="center"/>
    </xf>
    <xf numFmtId="10" fontId="49" fillId="15" borderId="17" xfId="0" applyNumberFormat="1" applyFont="1" applyFill="1" applyBorder="1" applyAlignment="1">
      <alignment horizontal="center" vertical="center"/>
    </xf>
    <xf numFmtId="169" fontId="49" fillId="15" borderId="17" xfId="24" applyFont="1" applyFill="1" applyBorder="1" applyAlignment="1">
      <alignment horizontal="center" vertical="center"/>
    </xf>
    <xf numFmtId="0" fontId="49" fillId="15" borderId="17" xfId="0" applyFont="1" applyFill="1" applyBorder="1" applyAlignment="1">
      <alignment horizontal="center" vertical="center"/>
    </xf>
    <xf numFmtId="0" fontId="38" fillId="0" borderId="32" xfId="0" applyFont="1" applyBorder="1" applyAlignment="1">
      <alignment horizontal="justify" vertical="center" wrapText="1"/>
    </xf>
    <xf numFmtId="0" fontId="38" fillId="0" borderId="22" xfId="29" applyFont="1" applyBorder="1" applyAlignment="1">
      <alignment horizontal="center" vertical="center" wrapText="1"/>
    </xf>
    <xf numFmtId="0" fontId="39" fillId="0" borderId="33" xfId="29" applyFont="1" applyBorder="1" applyAlignment="1">
      <alignment horizontal="center" vertical="center" wrapText="1"/>
    </xf>
    <xf numFmtId="177" fontId="38" fillId="0" borderId="17" xfId="0" applyNumberFormat="1" applyFont="1" applyBorder="1" applyAlignment="1">
      <alignment vertical="center"/>
    </xf>
    <xf numFmtId="0" fontId="38" fillId="0" borderId="17" xfId="0" applyFont="1" applyBorder="1" applyAlignment="1">
      <alignment horizontal="center" vertical="center"/>
    </xf>
    <xf numFmtId="177" fontId="39" fillId="15" borderId="17" xfId="0" applyNumberFormat="1" applyFont="1" applyFill="1" applyBorder="1" applyAlignment="1">
      <alignment vertical="center"/>
    </xf>
    <xf numFmtId="0" fontId="43" fillId="0" borderId="0" xfId="68" applyFont="1"/>
    <xf numFmtId="0" fontId="43" fillId="0" borderId="0" xfId="69" applyFont="1"/>
    <xf numFmtId="0" fontId="55" fillId="19" borderId="17" xfId="68" applyFont="1" applyFill="1" applyBorder="1" applyAlignment="1">
      <alignment horizontal="center" vertical="center"/>
    </xf>
    <xf numFmtId="0" fontId="60" fillId="0" borderId="0" xfId="68" applyFont="1" applyAlignment="1">
      <alignment vertical="center"/>
    </xf>
    <xf numFmtId="0" fontId="60" fillId="0" borderId="35" xfId="68" applyFont="1" applyBorder="1" applyAlignment="1">
      <alignment vertical="center"/>
    </xf>
    <xf numFmtId="169" fontId="33" fillId="0" borderId="17" xfId="93" applyFont="1" applyFill="1" applyBorder="1" applyAlignment="1">
      <alignment horizontal="center" vertical="center"/>
    </xf>
    <xf numFmtId="180" fontId="37" fillId="0" borderId="19" xfId="68" applyNumberFormat="1" applyFont="1" applyBorder="1" applyAlignment="1">
      <alignment horizontal="center" vertical="center"/>
    </xf>
    <xf numFmtId="180" fontId="37" fillId="0" borderId="6" xfId="68" applyNumberFormat="1" applyFont="1" applyBorder="1" applyAlignment="1">
      <alignment horizontal="center" vertical="center"/>
    </xf>
    <xf numFmtId="180" fontId="40" fillId="11" borderId="7" xfId="68" applyNumberFormat="1" applyFont="1" applyFill="1" applyBorder="1" applyAlignment="1">
      <alignment horizontal="center" vertical="center"/>
    </xf>
    <xf numFmtId="180" fontId="37" fillId="10" borderId="34" xfId="68" applyNumberFormat="1" applyFont="1" applyFill="1" applyBorder="1" applyAlignment="1">
      <alignment horizontal="center" vertical="center"/>
    </xf>
    <xf numFmtId="0" fontId="49" fillId="0" borderId="132" xfId="0" applyFont="1" applyBorder="1" applyAlignment="1">
      <alignment horizontal="justify" vertical="center" wrapText="1"/>
    </xf>
    <xf numFmtId="2" fontId="41" fillId="0" borderId="18" xfId="0" applyNumberFormat="1" applyFont="1" applyBorder="1" applyAlignment="1">
      <alignment vertical="center" wrapText="1"/>
    </xf>
    <xf numFmtId="2" fontId="49" fillId="0" borderId="18" xfId="0" applyNumberFormat="1" applyFont="1" applyBorder="1" applyAlignment="1">
      <alignment horizontal="left" vertical="center" wrapText="1"/>
    </xf>
    <xf numFmtId="0" fontId="37" fillId="0" borderId="5" xfId="68" applyFont="1" applyBorder="1" applyAlignment="1">
      <alignment vertical="center"/>
    </xf>
    <xf numFmtId="0" fontId="41" fillId="0" borderId="23" xfId="0" applyFont="1" applyBorder="1" applyAlignment="1">
      <alignment horizontal="left" vertical="center" wrapText="1"/>
    </xf>
    <xf numFmtId="0" fontId="37" fillId="0" borderId="0" xfId="68" applyFont="1" applyAlignment="1">
      <alignment vertical="center"/>
    </xf>
    <xf numFmtId="0" fontId="37" fillId="0" borderId="16" xfId="68" applyFont="1" applyBorder="1" applyAlignment="1">
      <alignment vertical="center"/>
    </xf>
    <xf numFmtId="0" fontId="41" fillId="0" borderId="0" xfId="0" applyFont="1" applyAlignment="1">
      <alignment horizontal="left" vertical="center" wrapText="1"/>
    </xf>
    <xf numFmtId="0" fontId="41" fillId="0" borderId="6" xfId="68" applyFont="1" applyBorder="1" applyAlignment="1">
      <alignment horizontal="center" vertical="center" wrapText="1"/>
    </xf>
    <xf numFmtId="0" fontId="29" fillId="0" borderId="6" xfId="0" applyFont="1" applyBorder="1" applyAlignment="1">
      <alignment vertical="center" wrapText="1"/>
    </xf>
    <xf numFmtId="0" fontId="59" fillId="0" borderId="38" xfId="68" applyFont="1" applyBorder="1" applyAlignment="1">
      <alignment horizontal="center" vertical="center"/>
    </xf>
    <xf numFmtId="0" fontId="49" fillId="0" borderId="23" xfId="0" applyFont="1" applyBorder="1" applyAlignment="1">
      <alignment horizontal="center" vertical="center" wrapText="1"/>
    </xf>
    <xf numFmtId="0" fontId="41" fillId="0" borderId="7" xfId="68" applyFont="1" applyBorder="1" applyAlignment="1">
      <alignment horizontal="center" vertical="center" wrapText="1"/>
    </xf>
    <xf numFmtId="9" fontId="49" fillId="0" borderId="39" xfId="71" applyFont="1" applyFill="1" applyBorder="1" applyAlignment="1">
      <alignment horizontal="center" vertical="center"/>
    </xf>
    <xf numFmtId="169" fontId="49" fillId="0" borderId="40" xfId="20" applyFont="1" applyFill="1" applyBorder="1" applyAlignment="1">
      <alignment horizontal="center" vertical="center"/>
    </xf>
    <xf numFmtId="9" fontId="49" fillId="0" borderId="41" xfId="71" applyFont="1" applyFill="1" applyBorder="1" applyAlignment="1">
      <alignment horizontal="center" vertical="center"/>
    </xf>
    <xf numFmtId="169" fontId="49" fillId="0" borderId="42" xfId="20" applyFont="1" applyFill="1" applyBorder="1" applyAlignment="1">
      <alignment horizontal="center" vertical="center"/>
    </xf>
    <xf numFmtId="9" fontId="37" fillId="0" borderId="16" xfId="68" applyNumberFormat="1" applyFont="1" applyBorder="1" applyAlignment="1">
      <alignment horizontal="center" vertical="center"/>
    </xf>
    <xf numFmtId="168" fontId="37" fillId="0" borderId="16" xfId="21" applyFont="1" applyFill="1" applyBorder="1" applyAlignment="1">
      <alignment horizontal="center" vertical="center"/>
    </xf>
    <xf numFmtId="0" fontId="29" fillId="12" borderId="12" xfId="0" applyFont="1" applyFill="1" applyBorder="1" applyAlignment="1">
      <alignment vertical="center" wrapText="1"/>
    </xf>
    <xf numFmtId="169" fontId="49" fillId="0" borderId="0" xfId="20" applyFont="1" applyFill="1" applyBorder="1" applyAlignment="1">
      <alignment horizontal="center" vertical="center"/>
    </xf>
    <xf numFmtId="0" fontId="37" fillId="0" borderId="32" xfId="68" applyFont="1" applyBorder="1" applyAlignment="1">
      <alignment horizontal="center" vertical="center"/>
    </xf>
    <xf numFmtId="0" fontId="37" fillId="0" borderId="43" xfId="68" applyFont="1" applyBorder="1" applyAlignment="1">
      <alignment horizontal="center" vertical="center"/>
    </xf>
    <xf numFmtId="0" fontId="37" fillId="0" borderId="44" xfId="68" applyFont="1" applyBorder="1" applyAlignment="1">
      <alignment horizontal="center" vertical="center"/>
    </xf>
    <xf numFmtId="0" fontId="37" fillId="0" borderId="45" xfId="68" applyFont="1" applyBorder="1" applyAlignment="1">
      <alignment horizontal="center" vertical="center"/>
    </xf>
    <xf numFmtId="0" fontId="41" fillId="0" borderId="12" xfId="68" applyFont="1" applyBorder="1" applyAlignment="1">
      <alignment horizontal="center" vertical="center" wrapText="1"/>
    </xf>
    <xf numFmtId="9" fontId="49" fillId="0" borderId="46" xfId="71" applyFont="1" applyFill="1" applyBorder="1" applyAlignment="1">
      <alignment horizontal="center" vertical="center" wrapText="1"/>
    </xf>
    <xf numFmtId="169" fontId="49" fillId="0" borderId="47" xfId="20" applyFont="1" applyFill="1" applyBorder="1" applyAlignment="1">
      <alignment horizontal="center" vertical="center" wrapText="1"/>
    </xf>
    <xf numFmtId="9" fontId="49" fillId="0" borderId="48" xfId="71" applyFont="1" applyFill="1" applyBorder="1" applyAlignment="1">
      <alignment horizontal="center" vertical="center" wrapText="1"/>
    </xf>
    <xf numFmtId="9" fontId="49" fillId="0" borderId="47" xfId="71" applyFont="1" applyFill="1" applyBorder="1" applyAlignment="1">
      <alignment horizontal="center" vertical="center" wrapText="1"/>
    </xf>
    <xf numFmtId="168" fontId="49" fillId="0" borderId="46" xfId="21" applyFont="1" applyFill="1" applyBorder="1" applyAlignment="1">
      <alignment horizontal="center" vertical="center" wrapText="1"/>
    </xf>
    <xf numFmtId="0" fontId="29" fillId="12" borderId="5" xfId="0" applyFont="1" applyFill="1" applyBorder="1" applyAlignment="1">
      <alignment horizontal="center" vertical="center" wrapText="1"/>
    </xf>
    <xf numFmtId="0" fontId="93" fillId="0" borderId="49" xfId="68" applyFont="1" applyBorder="1" applyAlignment="1">
      <alignment vertical="center"/>
    </xf>
    <xf numFmtId="0" fontId="93" fillId="0" borderId="61" xfId="68" applyFont="1" applyBorder="1" applyAlignment="1">
      <alignment vertical="center"/>
    </xf>
    <xf numFmtId="0" fontId="93" fillId="0" borderId="50" xfId="68" applyFont="1" applyBorder="1" applyAlignment="1">
      <alignment vertical="center"/>
    </xf>
    <xf numFmtId="0" fontId="93" fillId="0" borderId="53" xfId="68" applyFont="1" applyBorder="1" applyAlignment="1">
      <alignment horizontal="center" vertical="center"/>
    </xf>
    <xf numFmtId="0" fontId="49" fillId="0" borderId="54" xfId="0" applyFont="1" applyBorder="1" applyAlignment="1">
      <alignment horizontal="justify" vertical="center" wrapText="1"/>
    </xf>
    <xf numFmtId="10" fontId="1" fillId="0" borderId="49" xfId="71" applyNumberFormat="1" applyFont="1" applyFill="1" applyBorder="1" applyAlignment="1">
      <alignment horizontal="center" vertical="center"/>
    </xf>
    <xf numFmtId="169" fontId="1" fillId="0" borderId="50" xfId="20" applyFont="1" applyFill="1" applyBorder="1" applyAlignment="1">
      <alignment horizontal="center" vertical="center"/>
    </xf>
    <xf numFmtId="169" fontId="1" fillId="0" borderId="51" xfId="20" applyFont="1" applyFill="1" applyBorder="1" applyAlignment="1">
      <alignment horizontal="center" vertical="center"/>
    </xf>
    <xf numFmtId="169" fontId="1" fillId="0" borderId="52" xfId="20" applyFont="1" applyFill="1" applyBorder="1" applyAlignment="1">
      <alignment horizontal="center" vertical="center"/>
    </xf>
    <xf numFmtId="168" fontId="1" fillId="0" borderId="49" xfId="21" applyFont="1" applyFill="1" applyBorder="1" applyAlignment="1">
      <alignment horizontal="center" vertical="center"/>
    </xf>
    <xf numFmtId="169" fontId="29" fillId="12" borderId="50" xfId="20" applyFont="1" applyFill="1" applyBorder="1" applyAlignment="1">
      <alignment horizontal="center" vertical="center"/>
    </xf>
    <xf numFmtId="10" fontId="1" fillId="0" borderId="54" xfId="71" applyNumberFormat="1" applyFont="1" applyFill="1" applyBorder="1" applyAlignment="1">
      <alignment horizontal="center" vertical="center"/>
    </xf>
    <xf numFmtId="41" fontId="1" fillId="0" borderId="49" xfId="91" applyFont="1" applyFill="1" applyBorder="1" applyAlignment="1">
      <alignment horizontal="center" vertical="center"/>
    </xf>
    <xf numFmtId="3" fontId="1" fillId="0" borderId="49" xfId="11" applyNumberFormat="1" applyFont="1" applyFill="1" applyBorder="1" applyAlignment="1">
      <alignment horizontal="center" vertical="center"/>
    </xf>
    <xf numFmtId="169" fontId="1" fillId="0" borderId="53" xfId="20" applyFont="1" applyFill="1" applyBorder="1" applyAlignment="1">
      <alignment horizontal="center" vertical="center"/>
    </xf>
    <xf numFmtId="169" fontId="1" fillId="12" borderId="66" xfId="20" applyFont="1" applyFill="1" applyBorder="1" applyAlignment="1">
      <alignment horizontal="center" vertical="center"/>
    </xf>
    <xf numFmtId="169" fontId="1" fillId="0" borderId="24" xfId="20" applyFont="1" applyFill="1" applyBorder="1" applyAlignment="1">
      <alignment horizontal="center" vertical="center"/>
    </xf>
    <xf numFmtId="0" fontId="93" fillId="0" borderId="54" xfId="68" applyFont="1" applyBorder="1" applyAlignment="1">
      <alignment vertical="center"/>
    </xf>
    <xf numFmtId="0" fontId="93" fillId="0" borderId="62" xfId="68" applyFont="1" applyBorder="1" applyAlignment="1">
      <alignment vertical="center"/>
    </xf>
    <xf numFmtId="0" fontId="93" fillId="0" borderId="52" xfId="68" applyFont="1" applyBorder="1" applyAlignment="1">
      <alignment vertical="center"/>
    </xf>
    <xf numFmtId="0" fontId="93" fillId="0" borderId="24" xfId="68" applyFont="1" applyBorder="1" applyAlignment="1">
      <alignment horizontal="center" vertical="center"/>
    </xf>
    <xf numFmtId="3" fontId="1" fillId="0" borderId="54" xfId="11" applyNumberFormat="1" applyFont="1" applyFill="1" applyBorder="1" applyAlignment="1">
      <alignment horizontal="center" vertical="center"/>
    </xf>
    <xf numFmtId="169" fontId="1" fillId="0" borderId="55" xfId="20" applyFont="1" applyFill="1" applyBorder="1" applyAlignment="1">
      <alignment horizontal="center" vertical="center"/>
    </xf>
    <xf numFmtId="169" fontId="1" fillId="0" borderId="25" xfId="20" applyFont="1" applyFill="1" applyBorder="1" applyAlignment="1">
      <alignment horizontal="center" vertical="center"/>
    </xf>
    <xf numFmtId="9" fontId="1" fillId="0" borderId="54" xfId="0" applyNumberFormat="1" applyFont="1" applyBorder="1" applyAlignment="1">
      <alignment horizontal="center" vertical="center"/>
    </xf>
    <xf numFmtId="169" fontId="1" fillId="12" borderId="67" xfId="20" applyFont="1" applyFill="1" applyBorder="1" applyAlignment="1">
      <alignment horizontal="center" vertical="center"/>
    </xf>
    <xf numFmtId="0" fontId="49" fillId="0" borderId="56" xfId="0" applyFont="1" applyBorder="1" applyAlignment="1">
      <alignment horizontal="justify" vertical="center" wrapText="1"/>
    </xf>
    <xf numFmtId="10" fontId="1" fillId="0" borderId="56" xfId="71" applyNumberFormat="1" applyFont="1" applyFill="1" applyBorder="1" applyAlignment="1">
      <alignment horizontal="center" vertical="center"/>
    </xf>
    <xf numFmtId="0" fontId="93" fillId="0" borderId="25" xfId="68" applyFont="1" applyBorder="1" applyAlignment="1">
      <alignment horizontal="center" vertical="center"/>
    </xf>
    <xf numFmtId="0" fontId="93" fillId="0" borderId="11" xfId="68" applyFont="1" applyBorder="1" applyAlignment="1">
      <alignment vertical="center"/>
    </xf>
    <xf numFmtId="0" fontId="93" fillId="0" borderId="55" xfId="68" applyFont="1" applyBorder="1" applyAlignment="1">
      <alignment vertical="center"/>
    </xf>
    <xf numFmtId="0" fontId="49" fillId="0" borderId="57" xfId="0" applyFont="1" applyBorder="1" applyAlignment="1">
      <alignment horizontal="justify" vertical="center" wrapText="1"/>
    </xf>
    <xf numFmtId="0" fontId="93" fillId="0" borderId="57" xfId="68" applyFont="1" applyBorder="1" applyAlignment="1">
      <alignment vertical="center"/>
    </xf>
    <xf numFmtId="0" fontId="93" fillId="0" borderId="135" xfId="68" applyFont="1" applyBorder="1" applyAlignment="1">
      <alignment vertical="center"/>
    </xf>
    <xf numFmtId="0" fontId="93" fillId="0" borderId="136" xfId="68" applyFont="1" applyBorder="1" applyAlignment="1">
      <alignment vertical="center"/>
    </xf>
    <xf numFmtId="0" fontId="49" fillId="0" borderId="5" xfId="0" applyFont="1" applyBorder="1" applyAlignment="1">
      <alignment horizontal="left" vertical="center" wrapText="1"/>
    </xf>
    <xf numFmtId="0" fontId="49" fillId="0" borderId="27" xfId="0" applyFont="1" applyBorder="1" applyAlignment="1">
      <alignment horizontal="center" vertical="center"/>
    </xf>
    <xf numFmtId="0" fontId="41" fillId="0" borderId="68" xfId="68" applyFont="1" applyBorder="1" applyAlignment="1">
      <alignment horizontal="center" vertical="center"/>
    </xf>
    <xf numFmtId="173" fontId="59" fillId="0" borderId="46" xfId="71" applyNumberFormat="1" applyFont="1" applyFill="1" applyBorder="1" applyAlignment="1">
      <alignment horizontal="center" vertical="center"/>
    </xf>
    <xf numFmtId="169" fontId="59" fillId="0" borderId="58" xfId="20" applyFont="1" applyFill="1" applyBorder="1" applyAlignment="1">
      <alignment horizontal="center" vertical="center"/>
    </xf>
    <xf numFmtId="10" fontId="59" fillId="0" borderId="46" xfId="71" applyNumberFormat="1" applyFont="1" applyFill="1" applyBorder="1" applyAlignment="1">
      <alignment horizontal="center" vertical="center"/>
    </xf>
    <xf numFmtId="9" fontId="59" fillId="0" borderId="59" xfId="71" applyFont="1" applyFill="1" applyBorder="1" applyAlignment="1">
      <alignment horizontal="center" vertical="center"/>
    </xf>
    <xf numFmtId="9" fontId="59" fillId="0" borderId="46" xfId="71" applyFont="1" applyFill="1" applyBorder="1" applyAlignment="1">
      <alignment horizontal="center" vertical="center"/>
    </xf>
    <xf numFmtId="169" fontId="59" fillId="0" borderId="60" xfId="71" applyNumberFormat="1" applyFont="1" applyFill="1" applyBorder="1" applyAlignment="1">
      <alignment horizontal="center" vertical="center"/>
    </xf>
    <xf numFmtId="169" fontId="59" fillId="0" borderId="58" xfId="71" applyNumberFormat="1" applyFont="1" applyFill="1" applyBorder="1" applyAlignment="1">
      <alignment horizontal="center" vertical="center"/>
    </xf>
    <xf numFmtId="168" fontId="59" fillId="0" borderId="46" xfId="21" applyFont="1" applyFill="1" applyBorder="1" applyAlignment="1">
      <alignment horizontal="center" vertical="center"/>
    </xf>
    <xf numFmtId="168" fontId="59" fillId="12" borderId="46" xfId="21" applyFont="1" applyFill="1" applyBorder="1" applyAlignment="1">
      <alignment horizontal="center" vertical="center"/>
    </xf>
    <xf numFmtId="41" fontId="59" fillId="0" borderId="46" xfId="91" applyFont="1" applyFill="1" applyBorder="1" applyAlignment="1">
      <alignment horizontal="center" vertical="center"/>
    </xf>
    <xf numFmtId="168" fontId="59" fillId="0" borderId="58" xfId="21" applyFont="1" applyFill="1" applyBorder="1" applyAlignment="1">
      <alignment horizontal="center" vertical="center"/>
    </xf>
    <xf numFmtId="164" fontId="59" fillId="0" borderId="46" xfId="11" applyFont="1" applyFill="1" applyBorder="1" applyAlignment="1">
      <alignment horizontal="center" vertical="center"/>
    </xf>
    <xf numFmtId="169" fontId="59" fillId="12" borderId="6" xfId="68" applyNumberFormat="1" applyFont="1" applyFill="1" applyBorder="1" applyAlignment="1">
      <alignment vertical="center"/>
    </xf>
    <xf numFmtId="169" fontId="59" fillId="0" borderId="0" xfId="68" applyNumberFormat="1" applyFont="1" applyAlignment="1">
      <alignment vertical="center"/>
    </xf>
    <xf numFmtId="0" fontId="37" fillId="0" borderId="35" xfId="68" applyFont="1" applyBorder="1" applyAlignment="1">
      <alignment vertical="center"/>
    </xf>
    <xf numFmtId="0" fontId="1" fillId="0" borderId="13" xfId="28" applyFont="1" applyBorder="1" applyAlignment="1">
      <alignment horizontal="left" vertical="center"/>
    </xf>
    <xf numFmtId="4" fontId="29" fillId="0" borderId="19" xfId="28" applyNumberFormat="1" applyFont="1" applyBorder="1" applyAlignment="1">
      <alignment horizontal="center" vertical="center"/>
    </xf>
    <xf numFmtId="169" fontId="37" fillId="0" borderId="0" xfId="20" applyFont="1" applyFill="1" applyBorder="1" applyAlignment="1">
      <alignment horizontal="center" vertical="center"/>
    </xf>
    <xf numFmtId="168" fontId="29" fillId="0" borderId="19" xfId="21" applyFont="1" applyFill="1" applyBorder="1" applyAlignment="1">
      <alignment horizontal="center" vertical="center"/>
    </xf>
    <xf numFmtId="0" fontId="29" fillId="0" borderId="64" xfId="28" applyFont="1" applyBorder="1" applyAlignment="1">
      <alignment horizontal="left" vertical="center" wrapText="1"/>
    </xf>
    <xf numFmtId="4" fontId="29" fillId="0" borderId="20" xfId="28" applyNumberFormat="1" applyFont="1" applyBorder="1" applyAlignment="1">
      <alignment horizontal="center" vertical="center"/>
    </xf>
    <xf numFmtId="166" fontId="37" fillId="0" borderId="0" xfId="68" applyNumberFormat="1" applyFont="1" applyAlignment="1">
      <alignment vertical="center"/>
    </xf>
    <xf numFmtId="166" fontId="37" fillId="0" borderId="35" xfId="68" applyNumberFormat="1" applyFont="1" applyBorder="1" applyAlignment="1">
      <alignment vertical="center"/>
    </xf>
    <xf numFmtId="0" fontId="49" fillId="0" borderId="0" xfId="69" applyFont="1" applyAlignment="1">
      <alignment vertical="center"/>
    </xf>
    <xf numFmtId="0" fontId="1" fillId="0" borderId="21" xfId="28" applyFont="1" applyBorder="1" applyAlignment="1">
      <alignment horizontal="left" vertical="center" wrapText="1"/>
    </xf>
    <xf numFmtId="4" fontId="29" fillId="0" borderId="21" xfId="28" applyNumberFormat="1" applyFont="1" applyBorder="1" applyAlignment="1">
      <alignment horizontal="center" vertical="center"/>
    </xf>
    <xf numFmtId="1" fontId="37" fillId="0" borderId="0" xfId="68" applyNumberFormat="1" applyFont="1" applyAlignment="1">
      <alignment horizontal="center" vertical="center"/>
    </xf>
    <xf numFmtId="168" fontId="29" fillId="0" borderId="21" xfId="21" applyFont="1" applyFill="1" applyBorder="1" applyAlignment="1">
      <alignment horizontal="center" vertical="center"/>
    </xf>
    <xf numFmtId="0" fontId="29" fillId="0" borderId="65" xfId="28" applyFont="1" applyBorder="1" applyAlignment="1">
      <alignment horizontal="left" vertical="center"/>
    </xf>
    <xf numFmtId="3" fontId="29" fillId="0" borderId="22" xfId="11" applyNumberFormat="1" applyFont="1" applyFill="1" applyBorder="1" applyAlignment="1">
      <alignment horizontal="center" vertical="center"/>
    </xf>
    <xf numFmtId="4" fontId="29" fillId="0" borderId="22" xfId="28" applyNumberFormat="1" applyFont="1" applyBorder="1" applyAlignment="1">
      <alignment horizontal="center" vertical="center"/>
    </xf>
    <xf numFmtId="164" fontId="37" fillId="0" borderId="0" xfId="11" applyFont="1" applyFill="1" applyBorder="1" applyAlignment="1">
      <alignment vertical="center"/>
    </xf>
    <xf numFmtId="171" fontId="37" fillId="0" borderId="35" xfId="11" applyNumberFormat="1" applyFont="1" applyFill="1" applyBorder="1" applyAlignment="1">
      <alignment vertical="center"/>
    </xf>
    <xf numFmtId="0" fontId="1" fillId="0" borderId="5" xfId="28" applyFont="1" applyBorder="1" applyAlignment="1">
      <alignment horizontal="left" vertical="center" wrapText="1"/>
    </xf>
    <xf numFmtId="0" fontId="1" fillId="0" borderId="23" xfId="28" applyFont="1" applyBorder="1" applyAlignment="1">
      <alignment horizontal="center" vertical="center"/>
    </xf>
    <xf numFmtId="168" fontId="1" fillId="0" borderId="23" xfId="21" applyFont="1" applyFill="1" applyBorder="1" applyAlignment="1">
      <alignment horizontal="center" vertical="center"/>
    </xf>
    <xf numFmtId="0" fontId="29" fillId="0" borderId="23" xfId="28" applyFont="1" applyBorder="1" applyAlignment="1">
      <alignment horizontal="left" vertical="center"/>
    </xf>
    <xf numFmtId="0" fontId="1" fillId="0" borderId="0" xfId="28" applyFont="1" applyAlignment="1">
      <alignment horizontal="center" vertical="center"/>
    </xf>
    <xf numFmtId="0" fontId="41" fillId="0" borderId="16" xfId="68" applyFont="1" applyBorder="1" applyAlignment="1">
      <alignment vertical="center"/>
    </xf>
    <xf numFmtId="0" fontId="28" fillId="0" borderId="0" xfId="68" applyFont="1" applyAlignment="1">
      <alignment vertical="center"/>
    </xf>
    <xf numFmtId="0" fontId="32" fillId="0" borderId="0" xfId="68" applyFont="1" applyAlignment="1">
      <alignment vertical="center"/>
    </xf>
    <xf numFmtId="0" fontId="28" fillId="0" borderId="35" xfId="68" applyFont="1" applyBorder="1" applyAlignment="1">
      <alignment vertical="center"/>
    </xf>
    <xf numFmtId="0" fontId="28" fillId="0" borderId="16" xfId="68" applyFont="1" applyBorder="1" applyAlignment="1">
      <alignment horizontal="left" vertical="center"/>
    </xf>
    <xf numFmtId="169" fontId="28" fillId="0" borderId="0" xfId="20" applyFont="1" applyFill="1" applyBorder="1" applyAlignment="1">
      <alignment horizontal="center" vertical="center"/>
    </xf>
    <xf numFmtId="9" fontId="28" fillId="0" borderId="0" xfId="68" applyNumberFormat="1" applyFont="1" applyAlignment="1">
      <alignment horizontal="center" vertical="center"/>
    </xf>
    <xf numFmtId="0" fontId="28" fillId="0" borderId="0" xfId="28" applyFont="1" applyAlignment="1">
      <alignment horizontal="center" vertical="center"/>
    </xf>
    <xf numFmtId="168" fontId="28" fillId="0" borderId="0" xfId="21" applyFont="1" applyFill="1" applyBorder="1" applyAlignment="1">
      <alignment horizontal="center" vertical="center"/>
    </xf>
    <xf numFmtId="0" fontId="32" fillId="0" borderId="0" xfId="68" applyFont="1" applyAlignment="1">
      <alignment horizontal="center" vertical="center"/>
    </xf>
    <xf numFmtId="9" fontId="41" fillId="12" borderId="47" xfId="71" applyFont="1" applyFill="1" applyBorder="1" applyAlignment="1">
      <alignment horizontal="left" vertical="center" wrapText="1"/>
    </xf>
    <xf numFmtId="0" fontId="49" fillId="0" borderId="0" xfId="68" applyFont="1" applyAlignment="1">
      <alignment vertical="center"/>
    </xf>
    <xf numFmtId="169" fontId="41" fillId="12" borderId="6" xfId="68" applyNumberFormat="1" applyFont="1" applyFill="1" applyBorder="1" applyAlignment="1">
      <alignment vertical="center"/>
    </xf>
    <xf numFmtId="0" fontId="32" fillId="0" borderId="16" xfId="69" applyFont="1" applyBorder="1" applyAlignment="1">
      <alignment vertical="center"/>
    </xf>
    <xf numFmtId="0" fontId="28" fillId="0" borderId="36" xfId="69" applyFont="1" applyBorder="1" applyAlignment="1">
      <alignment vertical="center"/>
    </xf>
    <xf numFmtId="0" fontId="28" fillId="0" borderId="36" xfId="68" applyFont="1" applyBorder="1" applyAlignment="1">
      <alignment vertical="center"/>
    </xf>
    <xf numFmtId="0" fontId="32" fillId="0" borderId="16" xfId="68" applyFont="1" applyBorder="1" applyAlignment="1">
      <alignment vertical="center"/>
    </xf>
    <xf numFmtId="2" fontId="49" fillId="0" borderId="0" xfId="68" applyNumberFormat="1" applyFont="1" applyAlignment="1">
      <alignment horizontal="center" vertical="center"/>
    </xf>
    <xf numFmtId="2" fontId="28" fillId="0" borderId="0" xfId="68" applyNumberFormat="1" applyFont="1" applyAlignment="1">
      <alignment horizontal="center" vertical="center"/>
    </xf>
    <xf numFmtId="168" fontId="32" fillId="0" borderId="0" xfId="21" applyFont="1" applyFill="1" applyBorder="1" applyAlignment="1">
      <alignment vertical="center"/>
    </xf>
    <xf numFmtId="0" fontId="32" fillId="0" borderId="0" xfId="70" applyFont="1" applyAlignment="1" applyProtection="1">
      <alignment vertical="center"/>
      <protection locked="0"/>
    </xf>
    <xf numFmtId="0" fontId="12" fillId="0" borderId="0" xfId="0" applyFont="1" applyAlignment="1">
      <alignment wrapText="1"/>
    </xf>
    <xf numFmtId="0" fontId="41" fillId="0" borderId="0" xfId="68" applyFont="1" applyAlignment="1">
      <alignment vertical="center"/>
    </xf>
    <xf numFmtId="0" fontId="32" fillId="0" borderId="0" xfId="69" applyFont="1" applyAlignment="1">
      <alignment vertical="center"/>
    </xf>
    <xf numFmtId="168" fontId="28" fillId="0" borderId="0" xfId="21" applyFont="1" applyFill="1" applyBorder="1" applyAlignment="1">
      <alignment vertical="center"/>
    </xf>
    <xf numFmtId="0" fontId="28" fillId="0" borderId="0" xfId="69" applyFont="1" applyAlignment="1">
      <alignment vertical="center"/>
    </xf>
    <xf numFmtId="0" fontId="28" fillId="0" borderId="0" xfId="70" applyFont="1" applyAlignment="1" applyProtection="1">
      <alignment vertical="center"/>
      <protection locked="0"/>
    </xf>
    <xf numFmtId="0" fontId="32" fillId="0" borderId="16" xfId="70" applyFont="1" applyBorder="1" applyAlignment="1" applyProtection="1">
      <alignment horizontal="left" vertical="center"/>
      <protection locked="0"/>
    </xf>
    <xf numFmtId="0" fontId="32" fillId="0" borderId="0" xfId="70" applyFont="1" applyAlignment="1" applyProtection="1">
      <alignment horizontal="left" vertical="center"/>
      <protection locked="0"/>
    </xf>
    <xf numFmtId="0" fontId="28" fillId="0" borderId="16" xfId="70" applyFont="1" applyBorder="1" applyAlignment="1" applyProtection="1">
      <alignment vertical="center"/>
      <protection locked="0"/>
    </xf>
    <xf numFmtId="0" fontId="28" fillId="0" borderId="16" xfId="68" applyFont="1" applyBorder="1" applyAlignment="1">
      <alignment vertical="center"/>
    </xf>
    <xf numFmtId="0" fontId="28" fillId="0" borderId="16" xfId="69" applyFont="1" applyBorder="1" applyAlignment="1">
      <alignment vertical="center"/>
    </xf>
    <xf numFmtId="0" fontId="37" fillId="0" borderId="12" xfId="68" applyFont="1" applyBorder="1" applyAlignment="1">
      <alignment vertical="center"/>
    </xf>
    <xf numFmtId="0" fontId="37" fillId="0" borderId="27" xfId="68" applyFont="1" applyBorder="1" applyAlignment="1">
      <alignment vertical="center"/>
    </xf>
    <xf numFmtId="0" fontId="37" fillId="0" borderId="28" xfId="68" applyFont="1" applyBorder="1" applyAlignment="1">
      <alignment vertical="center"/>
    </xf>
    <xf numFmtId="0" fontId="37" fillId="0" borderId="27" xfId="68" applyFont="1" applyBorder="1" applyAlignment="1">
      <alignment horizontal="center" vertical="center"/>
    </xf>
    <xf numFmtId="2" fontId="37" fillId="0" borderId="27" xfId="68" applyNumberFormat="1" applyFont="1" applyBorder="1" applyAlignment="1">
      <alignment horizontal="center" vertical="center"/>
    </xf>
    <xf numFmtId="169" fontId="37" fillId="0" borderId="27" xfId="20" applyFont="1" applyFill="1" applyBorder="1" applyAlignment="1">
      <alignment horizontal="center" vertical="center"/>
    </xf>
    <xf numFmtId="168" fontId="37" fillId="0" borderId="27" xfId="21" applyFont="1" applyFill="1" applyBorder="1" applyAlignment="1">
      <alignment horizontal="center" vertical="center"/>
    </xf>
    <xf numFmtId="0" fontId="59" fillId="0" borderId="27" xfId="68" applyFont="1" applyBorder="1" applyAlignment="1">
      <alignment horizontal="center" vertical="center"/>
    </xf>
    <xf numFmtId="0" fontId="37" fillId="0" borderId="0" xfId="68" applyFont="1" applyAlignment="1">
      <alignment horizontal="center" vertical="center"/>
    </xf>
    <xf numFmtId="169" fontId="37" fillId="0" borderId="0" xfId="20" applyFont="1" applyFill="1" applyAlignment="1">
      <alignment horizontal="center" vertical="center"/>
    </xf>
    <xf numFmtId="168" fontId="37" fillId="0" borderId="0" xfId="21" applyFont="1" applyFill="1" applyAlignment="1">
      <alignment horizontal="center" vertical="center"/>
    </xf>
    <xf numFmtId="0" fontId="59" fillId="0" borderId="0" xfId="68" applyFont="1" applyAlignment="1">
      <alignment horizontal="center" vertical="center"/>
    </xf>
    <xf numFmtId="2" fontId="46" fillId="0" borderId="2" xfId="0" applyNumberFormat="1" applyFont="1" applyBorder="1" applyAlignment="1">
      <alignment horizontal="left" vertical="center" wrapText="1"/>
    </xf>
    <xf numFmtId="0" fontId="46" fillId="0" borderId="3" xfId="0" applyFont="1" applyBorder="1" applyAlignment="1">
      <alignment horizontal="left" vertical="center" wrapText="1"/>
    </xf>
    <xf numFmtId="2" fontId="46" fillId="0" borderId="3" xfId="0" applyNumberFormat="1" applyFont="1" applyBorder="1" applyAlignment="1">
      <alignment horizontal="left" vertical="center" wrapText="1"/>
    </xf>
    <xf numFmtId="0" fontId="46" fillId="0" borderId="3" xfId="0" applyFont="1" applyBorder="1" applyAlignment="1">
      <alignment horizontal="justify" vertical="center" wrapText="1"/>
    </xf>
    <xf numFmtId="0" fontId="55" fillId="0" borderId="17" xfId="68" applyFont="1" applyBorder="1" applyAlignment="1">
      <alignment horizontal="center" vertical="center"/>
    </xf>
    <xf numFmtId="0" fontId="52" fillId="0" borderId="55" xfId="68" applyFont="1" applyBorder="1" applyAlignment="1">
      <alignment horizontal="center"/>
    </xf>
    <xf numFmtId="0" fontId="55" fillId="0" borderId="18" xfId="68" applyFont="1" applyBorder="1" applyAlignment="1">
      <alignment horizontal="center" vertical="center"/>
    </xf>
    <xf numFmtId="0" fontId="55" fillId="0" borderId="100" xfId="68" applyFont="1" applyBorder="1" applyAlignment="1">
      <alignment horizontal="center" vertical="center"/>
    </xf>
    <xf numFmtId="0" fontId="55" fillId="0" borderId="32" xfId="68" applyFont="1" applyBorder="1" applyAlignment="1">
      <alignment horizontal="center" vertical="center"/>
    </xf>
    <xf numFmtId="0" fontId="55" fillId="0" borderId="43" xfId="68" applyFont="1" applyBorder="1" applyAlignment="1">
      <alignment horizontal="center" vertical="center"/>
    </xf>
    <xf numFmtId="0" fontId="55" fillId="0" borderId="44" xfId="68" applyFont="1" applyBorder="1" applyAlignment="1">
      <alignment horizontal="center" vertical="center"/>
    </xf>
    <xf numFmtId="0" fontId="55" fillId="0" borderId="133" xfId="68" applyFont="1" applyBorder="1" applyAlignment="1">
      <alignment horizontal="center" vertical="center"/>
    </xf>
    <xf numFmtId="0" fontId="55" fillId="0" borderId="89" xfId="68" applyFont="1" applyBorder="1" applyAlignment="1">
      <alignment horizontal="center" vertical="center"/>
    </xf>
    <xf numFmtId="0" fontId="55" fillId="0" borderId="134" xfId="68" applyFont="1" applyBorder="1" applyAlignment="1">
      <alignment horizontal="center" vertical="center"/>
    </xf>
    <xf numFmtId="0" fontId="52" fillId="0" borderId="137" xfId="68" applyFont="1" applyBorder="1" applyAlignment="1">
      <alignment horizontal="center"/>
    </xf>
    <xf numFmtId="0" fontId="55" fillId="19" borderId="133" xfId="68" applyFont="1" applyFill="1" applyBorder="1" applyAlignment="1">
      <alignment horizontal="center" vertical="center"/>
    </xf>
    <xf numFmtId="0" fontId="55" fillId="19" borderId="89" xfId="68" applyFont="1" applyFill="1" applyBorder="1" applyAlignment="1">
      <alignment horizontal="center" vertical="center"/>
    </xf>
    <xf numFmtId="0" fontId="55" fillId="19" borderId="100" xfId="68" applyFont="1" applyFill="1" applyBorder="1" applyAlignment="1">
      <alignment horizontal="center" vertical="center"/>
    </xf>
    <xf numFmtId="0" fontId="55" fillId="19" borderId="18" xfId="68" applyFont="1" applyFill="1" applyBorder="1" applyAlignment="1">
      <alignment horizontal="center" vertical="center"/>
    </xf>
    <xf numFmtId="0" fontId="55" fillId="19" borderId="43" xfId="68" applyFont="1" applyFill="1" applyBorder="1" applyAlignment="1">
      <alignment horizontal="center" vertical="center"/>
    </xf>
    <xf numFmtId="0" fontId="55" fillId="19" borderId="44" xfId="68" applyFont="1" applyFill="1" applyBorder="1" applyAlignment="1">
      <alignment horizontal="center" vertical="center"/>
    </xf>
    <xf numFmtId="0" fontId="55" fillId="19" borderId="32" xfId="68" applyFont="1" applyFill="1" applyBorder="1" applyAlignment="1">
      <alignment horizontal="center" vertical="center"/>
    </xf>
    <xf numFmtId="0" fontId="47" fillId="0" borderId="7" xfId="0" applyFont="1" applyBorder="1" applyAlignment="1">
      <alignment horizontal="center"/>
    </xf>
    <xf numFmtId="0" fontId="55" fillId="19" borderId="134" xfId="68" applyFont="1" applyFill="1" applyBorder="1" applyAlignment="1">
      <alignment horizontal="center" vertical="center"/>
    </xf>
    <xf numFmtId="0" fontId="84" fillId="0" borderId="46" xfId="29" applyFont="1" applyBorder="1" applyAlignment="1">
      <alignment vertical="center" wrapText="1"/>
    </xf>
    <xf numFmtId="0" fontId="41" fillId="0" borderId="0" xfId="32" applyFont="1" applyAlignment="1">
      <alignment vertical="center"/>
    </xf>
    <xf numFmtId="0" fontId="34" fillId="0" borderId="0" xfId="32" applyFont="1" applyAlignment="1">
      <alignment vertical="center"/>
    </xf>
    <xf numFmtId="0" fontId="43" fillId="0" borderId="63" xfId="69" applyFont="1" applyBorder="1" applyAlignment="1">
      <alignment horizontal="center"/>
    </xf>
    <xf numFmtId="0" fontId="33" fillId="21" borderId="89" xfId="29" applyFont="1" applyFill="1" applyBorder="1" applyAlignment="1">
      <alignment horizontal="center" vertical="center"/>
    </xf>
    <xf numFmtId="0" fontId="33" fillId="10" borderId="17" xfId="29" applyFont="1" applyFill="1" applyBorder="1" applyAlignment="1">
      <alignment horizontal="center" vertical="center" wrapText="1"/>
    </xf>
    <xf numFmtId="169" fontId="33" fillId="10" borderId="17" xfId="29" applyNumberFormat="1" applyFont="1" applyFill="1" applyBorder="1" applyAlignment="1">
      <alignment horizontal="center" vertical="center"/>
    </xf>
    <xf numFmtId="0" fontId="33" fillId="10" borderId="17" xfId="29" applyFont="1" applyFill="1" applyBorder="1" applyAlignment="1">
      <alignment horizontal="center" vertical="center"/>
    </xf>
    <xf numFmtId="2" fontId="49" fillId="0" borderId="47" xfId="0" applyNumberFormat="1" applyFont="1" applyBorder="1" applyAlignment="1">
      <alignment horizontal="center" vertical="center" wrapText="1"/>
    </xf>
    <xf numFmtId="1" fontId="41" fillId="12" borderId="47" xfId="68" applyNumberFormat="1" applyFont="1" applyFill="1" applyBorder="1" applyAlignment="1">
      <alignment horizontal="left" vertical="center" wrapText="1"/>
    </xf>
    <xf numFmtId="0" fontId="29" fillId="13" borderId="20" xfId="0" applyFont="1" applyFill="1" applyBorder="1" applyAlignment="1">
      <alignment horizontal="center" vertical="center" wrapText="1"/>
    </xf>
    <xf numFmtId="1" fontId="59" fillId="12" borderId="47" xfId="68" applyNumberFormat="1" applyFont="1" applyFill="1" applyBorder="1" applyAlignment="1">
      <alignment horizontal="left" vertical="center" wrapText="1"/>
    </xf>
    <xf numFmtId="0" fontId="49" fillId="0" borderId="0" xfId="68" applyFont="1" applyAlignment="1">
      <alignment horizontal="center" vertical="center"/>
    </xf>
    <xf numFmtId="0" fontId="28" fillId="0" borderId="0" xfId="68" applyFont="1" applyAlignment="1">
      <alignment horizontal="center" vertical="center"/>
    </xf>
    <xf numFmtId="0" fontId="37" fillId="0" borderId="35" xfId="68" applyFont="1" applyBorder="1"/>
    <xf numFmtId="0" fontId="41" fillId="0" borderId="18" xfId="0" applyFont="1" applyBorder="1" applyAlignment="1">
      <alignment horizontal="justify" vertical="center" wrapText="1"/>
    </xf>
    <xf numFmtId="0" fontId="84" fillId="0" borderId="60" xfId="29" applyFont="1" applyBorder="1" applyAlignment="1">
      <alignment horizontal="center" vertical="center" wrapText="1"/>
    </xf>
    <xf numFmtId="0" fontId="84" fillId="0" borderId="47" xfId="29" applyFont="1" applyBorder="1" applyAlignment="1">
      <alignment horizontal="center" vertical="center" wrapText="1"/>
    </xf>
    <xf numFmtId="0" fontId="84" fillId="0" borderId="48" xfId="29" applyFont="1" applyBorder="1" applyAlignment="1">
      <alignment horizontal="center" vertical="center" wrapText="1"/>
    </xf>
    <xf numFmtId="0" fontId="84" fillId="0" borderId="59" xfId="29" applyFont="1" applyBorder="1" applyAlignment="1">
      <alignment horizontal="center" vertical="center" wrapText="1"/>
    </xf>
    <xf numFmtId="0" fontId="87" fillId="20" borderId="68" xfId="92" applyFont="1" applyBorder="1">
      <alignment horizontal="center" vertical="center" wrapText="1"/>
    </xf>
    <xf numFmtId="0" fontId="87" fillId="20" borderId="48" xfId="92" applyFont="1" applyBorder="1">
      <alignment horizontal="center" vertical="center" wrapText="1"/>
    </xf>
    <xf numFmtId="0" fontId="87" fillId="20" borderId="47" xfId="92" applyFont="1" applyBorder="1">
      <alignment horizontal="center" vertical="center" wrapText="1"/>
    </xf>
    <xf numFmtId="0" fontId="68" fillId="0" borderId="17" xfId="0" applyFont="1" applyBorder="1" applyAlignment="1">
      <alignment horizontal="center" wrapText="1"/>
    </xf>
    <xf numFmtId="0" fontId="68" fillId="0" borderId="100" xfId="0" applyFont="1" applyBorder="1" applyAlignment="1">
      <alignment horizontal="center" wrapText="1"/>
    </xf>
    <xf numFmtId="0" fontId="38" fillId="0" borderId="133" xfId="29" applyFont="1" applyBorder="1" applyAlignment="1">
      <alignment horizontal="left" vertical="center"/>
    </xf>
    <xf numFmtId="0" fontId="38" fillId="0" borderId="89" xfId="29" applyFont="1" applyBorder="1" applyAlignment="1">
      <alignment horizontal="left" vertical="center"/>
    </xf>
    <xf numFmtId="0" fontId="33" fillId="21" borderId="89" xfId="29" applyFont="1" applyFill="1" applyBorder="1" applyAlignment="1">
      <alignment horizontal="center" vertical="center"/>
    </xf>
    <xf numFmtId="0" fontId="33" fillId="21" borderId="134" xfId="29" applyFont="1" applyFill="1" applyBorder="1" applyAlignment="1">
      <alignment horizontal="center" vertical="center"/>
    </xf>
    <xf numFmtId="0" fontId="89" fillId="0" borderId="18" xfId="29" applyFont="1" applyBorder="1" applyAlignment="1">
      <alignment horizontal="left" vertical="center"/>
    </xf>
    <xf numFmtId="0" fontId="90" fillId="0" borderId="17" xfId="29" applyFont="1" applyBorder="1" applyAlignment="1">
      <alignment horizontal="left" vertical="center"/>
    </xf>
    <xf numFmtId="0" fontId="90" fillId="0" borderId="100" xfId="29" applyFont="1" applyBorder="1" applyAlignment="1">
      <alignment horizontal="left" vertical="center"/>
    </xf>
    <xf numFmtId="0" fontId="34" fillId="10" borderId="18" xfId="29" applyFont="1" applyFill="1" applyBorder="1" applyAlignment="1">
      <alignment horizontal="center" vertical="center" wrapText="1"/>
    </xf>
    <xf numFmtId="0" fontId="33" fillId="10" borderId="18" xfId="29" applyFont="1" applyFill="1" applyBorder="1" applyAlignment="1">
      <alignment horizontal="center" vertical="center" wrapText="1"/>
    </xf>
    <xf numFmtId="0" fontId="34" fillId="10" borderId="17" xfId="29" applyFont="1" applyFill="1" applyBorder="1" applyAlignment="1">
      <alignment horizontal="center" vertical="center" wrapText="1"/>
    </xf>
    <xf numFmtId="0" fontId="33" fillId="10" borderId="17" xfId="29" applyFont="1" applyFill="1" applyBorder="1" applyAlignment="1">
      <alignment horizontal="center" vertical="center" wrapText="1"/>
    </xf>
    <xf numFmtId="0" fontId="33" fillId="10" borderId="100" xfId="29" applyFont="1" applyFill="1" applyBorder="1" applyAlignment="1">
      <alignment horizontal="center" vertical="center" wrapText="1"/>
    </xf>
    <xf numFmtId="0" fontId="38" fillId="0" borderId="0" xfId="29" applyFont="1" applyAlignment="1">
      <alignment horizontal="center" vertical="center"/>
    </xf>
    <xf numFmtId="169" fontId="33" fillId="10" borderId="17" xfId="93" applyFont="1" applyFill="1" applyBorder="1" applyAlignment="1">
      <alignment horizontal="center" vertical="center" wrapText="1"/>
    </xf>
    <xf numFmtId="169" fontId="33" fillId="10" borderId="91" xfId="29" applyNumberFormat="1" applyFont="1" applyFill="1" applyBorder="1" applyAlignment="1">
      <alignment horizontal="center" vertical="center"/>
    </xf>
    <xf numFmtId="169" fontId="33" fillId="10" borderId="121" xfId="29" applyNumberFormat="1" applyFont="1" applyFill="1" applyBorder="1" applyAlignment="1">
      <alignment horizontal="center" vertical="center"/>
    </xf>
    <xf numFmtId="0" fontId="85" fillId="10" borderId="18" xfId="29" applyFont="1" applyFill="1" applyBorder="1" applyAlignment="1">
      <alignment horizontal="center" vertical="center"/>
    </xf>
    <xf numFmtId="0" fontId="85" fillId="10" borderId="17" xfId="29" applyFont="1" applyFill="1" applyBorder="1" applyAlignment="1">
      <alignment horizontal="center" vertical="center"/>
    </xf>
    <xf numFmtId="0" fontId="86" fillId="10" borderId="17" xfId="29" applyFont="1" applyFill="1" applyBorder="1" applyAlignment="1">
      <alignment horizontal="center" vertical="center"/>
    </xf>
    <xf numFmtId="169" fontId="86" fillId="10" borderId="17" xfId="29" applyNumberFormat="1" applyFont="1" applyFill="1" applyBorder="1" applyAlignment="1">
      <alignment horizontal="center" vertical="center"/>
    </xf>
    <xf numFmtId="0" fontId="86" fillId="10" borderId="100" xfId="29" applyFont="1" applyFill="1" applyBorder="1" applyAlignment="1">
      <alignment horizontal="center" vertical="center"/>
    </xf>
    <xf numFmtId="169" fontId="33" fillId="0" borderId="17" xfId="93" applyFont="1" applyFill="1" applyBorder="1" applyAlignment="1">
      <alignment horizontal="center" vertical="center" wrapText="1"/>
    </xf>
    <xf numFmtId="169" fontId="33" fillId="10" borderId="17" xfId="29" applyNumberFormat="1" applyFont="1" applyFill="1" applyBorder="1" applyAlignment="1">
      <alignment horizontal="center" vertical="center"/>
    </xf>
    <xf numFmtId="0" fontId="33" fillId="10" borderId="100" xfId="29" applyFont="1" applyFill="1" applyBorder="1" applyAlignment="1">
      <alignment horizontal="center" vertical="center"/>
    </xf>
    <xf numFmtId="0" fontId="33" fillId="21" borderId="91" xfId="29" applyFont="1" applyFill="1" applyBorder="1" applyAlignment="1">
      <alignment horizontal="center" vertical="center" wrapText="1"/>
    </xf>
    <xf numFmtId="0" fontId="33" fillId="21" borderId="31" xfId="29" applyFont="1" applyFill="1" applyBorder="1" applyAlignment="1">
      <alignment horizontal="center" vertical="center" wrapText="1"/>
    </xf>
    <xf numFmtId="0" fontId="33" fillId="21" borderId="121" xfId="29" applyFont="1" applyFill="1" applyBorder="1" applyAlignment="1">
      <alignment horizontal="center" vertical="center" wrapText="1"/>
    </xf>
    <xf numFmtId="0" fontId="86" fillId="10" borderId="18" xfId="29" applyFont="1" applyFill="1" applyBorder="1" applyAlignment="1">
      <alignment horizontal="left" vertical="center"/>
    </xf>
    <xf numFmtId="0" fontId="85" fillId="10" borderId="17" xfId="29" applyFont="1" applyFill="1" applyBorder="1" applyAlignment="1">
      <alignment horizontal="left" vertical="center"/>
    </xf>
    <xf numFmtId="0" fontId="85" fillId="10" borderId="100" xfId="29" applyFont="1" applyFill="1" applyBorder="1" applyAlignment="1">
      <alignment horizontal="left" vertical="center"/>
    </xf>
    <xf numFmtId="169" fontId="33" fillId="0" borderId="91" xfId="93" applyFont="1" applyFill="1" applyBorder="1" applyAlignment="1">
      <alignment horizontal="center" vertical="center" wrapText="1"/>
    </xf>
    <xf numFmtId="169" fontId="33" fillId="0" borderId="85" xfId="93" applyFont="1" applyFill="1" applyBorder="1" applyAlignment="1">
      <alignment horizontal="center" vertical="center" wrapText="1"/>
    </xf>
    <xf numFmtId="169" fontId="33" fillId="0" borderId="17" xfId="29" applyNumberFormat="1" applyFont="1" applyBorder="1" applyAlignment="1">
      <alignment horizontal="center" vertical="center"/>
    </xf>
    <xf numFmtId="0" fontId="33" fillId="0" borderId="100" xfId="29" applyFont="1" applyBorder="1" applyAlignment="1">
      <alignment horizontal="center" vertical="center"/>
    </xf>
    <xf numFmtId="169" fontId="33" fillId="10" borderId="17" xfId="93" applyFont="1" applyFill="1" applyBorder="1" applyAlignment="1">
      <alignment horizontal="center" vertical="center"/>
    </xf>
    <xf numFmtId="0" fontId="33" fillId="10" borderId="17" xfId="29" applyFont="1" applyFill="1" applyBorder="1" applyAlignment="1">
      <alignment horizontal="center" vertical="center"/>
    </xf>
    <xf numFmtId="0" fontId="34" fillId="10" borderId="18" xfId="29" applyFont="1" applyFill="1" applyBorder="1" applyAlignment="1">
      <alignment horizontal="center" vertical="center"/>
    </xf>
    <xf numFmtId="0" fontId="33" fillId="10" borderId="18" xfId="29" applyFont="1" applyFill="1" applyBorder="1" applyAlignment="1">
      <alignment horizontal="center" vertical="center"/>
    </xf>
    <xf numFmtId="0" fontId="34" fillId="10" borderId="17" xfId="29" applyFont="1" applyFill="1" applyBorder="1" applyAlignment="1">
      <alignment horizontal="center" vertical="center"/>
    </xf>
    <xf numFmtId="0" fontId="34" fillId="21" borderId="18" xfId="29" applyFont="1" applyFill="1" applyBorder="1" applyAlignment="1">
      <alignment horizontal="left" vertical="center"/>
    </xf>
    <xf numFmtId="0" fontId="33" fillId="21" borderId="17" xfId="29" applyFont="1" applyFill="1" applyBorder="1" applyAlignment="1">
      <alignment horizontal="left" vertical="center"/>
    </xf>
    <xf numFmtId="0" fontId="33" fillId="21" borderId="17" xfId="29" applyFont="1" applyFill="1" applyBorder="1" applyAlignment="1">
      <alignment horizontal="center" vertical="center"/>
    </xf>
    <xf numFmtId="0" fontId="33" fillId="21" borderId="100" xfId="29" applyFont="1" applyFill="1" applyBorder="1" applyAlignment="1">
      <alignment horizontal="center" vertical="center"/>
    </xf>
    <xf numFmtId="2" fontId="34" fillId="21" borderId="18" xfId="29" applyNumberFormat="1" applyFont="1" applyFill="1" applyBorder="1" applyAlignment="1">
      <alignment horizontal="left" vertical="center"/>
    </xf>
    <xf numFmtId="169" fontId="27" fillId="10" borderId="17" xfId="93" applyFont="1" applyFill="1" applyBorder="1" applyAlignment="1">
      <alignment horizontal="center" vertical="center"/>
    </xf>
    <xf numFmtId="0" fontId="89" fillId="0" borderId="0" xfId="29" applyFont="1" applyAlignment="1">
      <alignment horizontal="left" vertical="center"/>
    </xf>
    <xf numFmtId="0" fontId="35" fillId="0" borderId="16" xfId="32" applyFont="1" applyBorder="1" applyAlignment="1">
      <alignment horizontal="left" vertical="center"/>
    </xf>
    <xf numFmtId="0" fontId="35" fillId="0" borderId="0" xfId="32" applyFont="1" applyAlignment="1">
      <alignment horizontal="left" vertical="center"/>
    </xf>
    <xf numFmtId="0" fontId="85" fillId="0" borderId="18" xfId="29" applyFont="1" applyBorder="1" applyAlignment="1">
      <alignment horizontal="center" vertical="center"/>
    </xf>
    <xf numFmtId="0" fontId="85" fillId="0" borderId="17" xfId="29" applyFont="1" applyBorder="1" applyAlignment="1">
      <alignment horizontal="center" vertical="center"/>
    </xf>
    <xf numFmtId="0" fontId="85" fillId="0" borderId="100" xfId="29" applyFont="1" applyBorder="1" applyAlignment="1">
      <alignment horizontal="center" vertical="center"/>
    </xf>
    <xf numFmtId="0" fontId="89" fillId="21" borderId="18" xfId="29" applyFont="1" applyFill="1" applyBorder="1" applyAlignment="1">
      <alignment horizontal="left" vertical="center"/>
    </xf>
    <xf numFmtId="0" fontId="85" fillId="21" borderId="17" xfId="29" applyFont="1" applyFill="1" applyBorder="1" applyAlignment="1">
      <alignment horizontal="left" vertical="center"/>
    </xf>
    <xf numFmtId="169" fontId="85" fillId="21" borderId="17" xfId="93" applyFont="1" applyFill="1" applyBorder="1" applyAlignment="1">
      <alignment horizontal="center" vertical="center"/>
    </xf>
    <xf numFmtId="169" fontId="85" fillId="21" borderId="100" xfId="93" applyFont="1" applyFill="1" applyBorder="1" applyAlignment="1">
      <alignment horizontal="center" vertical="center"/>
    </xf>
    <xf numFmtId="0" fontId="89" fillId="21" borderId="32" xfId="29" applyFont="1" applyFill="1" applyBorder="1" applyAlignment="1">
      <alignment horizontal="left" vertical="center"/>
    </xf>
    <xf numFmtId="0" fontId="85" fillId="21" borderId="43" xfId="29" applyFont="1" applyFill="1" applyBorder="1" applyAlignment="1">
      <alignment horizontal="left" vertical="center"/>
    </xf>
    <xf numFmtId="169" fontId="86" fillId="21" borderId="43" xfId="93" applyFont="1" applyFill="1" applyBorder="1" applyAlignment="1">
      <alignment horizontal="center" vertical="center"/>
    </xf>
    <xf numFmtId="169" fontId="86" fillId="21" borderId="44" xfId="93" applyFont="1" applyFill="1" applyBorder="1" applyAlignment="1">
      <alignment horizontal="center" vertical="center"/>
    </xf>
    <xf numFmtId="169" fontId="27" fillId="10" borderId="85" xfId="93" applyFont="1" applyFill="1" applyBorder="1" applyAlignment="1">
      <alignment horizontal="center" vertical="center"/>
    </xf>
    <xf numFmtId="169" fontId="87" fillId="0" borderId="0" xfId="93" applyFont="1" applyBorder="1" applyAlignment="1">
      <alignment horizontal="center" vertical="center"/>
    </xf>
    <xf numFmtId="169" fontId="87" fillId="0" borderId="35" xfId="93" applyFont="1" applyBorder="1" applyAlignment="1">
      <alignment horizontal="center" vertical="center"/>
    </xf>
    <xf numFmtId="0" fontId="85" fillId="0" borderId="16" xfId="69" applyFont="1" applyBorder="1" applyAlignment="1">
      <alignment horizontal="left" vertical="center" wrapText="1"/>
    </xf>
    <xf numFmtId="0" fontId="85" fillId="0" borderId="0" xfId="69" applyFont="1" applyAlignment="1">
      <alignment horizontal="left" vertical="center" wrapText="1"/>
    </xf>
    <xf numFmtId="0" fontId="85" fillId="0" borderId="35" xfId="69" applyFont="1" applyBorder="1" applyAlignment="1">
      <alignment horizontal="left" vertical="center" wrapText="1"/>
    </xf>
    <xf numFmtId="0" fontId="86" fillId="21" borderId="17" xfId="29" applyFont="1" applyFill="1" applyBorder="1" applyAlignment="1">
      <alignment horizontal="center" vertical="center"/>
    </xf>
    <xf numFmtId="0" fontId="85" fillId="21" borderId="17" xfId="29" applyFont="1" applyFill="1" applyBorder="1" applyAlignment="1">
      <alignment horizontal="center" vertical="center"/>
    </xf>
    <xf numFmtId="169" fontId="86" fillId="21" borderId="17" xfId="29" applyNumberFormat="1" applyFont="1" applyFill="1" applyBorder="1" applyAlignment="1">
      <alignment horizontal="center" vertical="center"/>
    </xf>
    <xf numFmtId="0" fontId="86" fillId="21" borderId="100" xfId="29" applyFont="1" applyFill="1" applyBorder="1" applyAlignment="1">
      <alignment horizontal="center" vertical="center"/>
    </xf>
    <xf numFmtId="0" fontId="41" fillId="10" borderId="0" xfId="29" applyFont="1" applyFill="1" applyAlignment="1">
      <alignment horizontal="center" vertical="center"/>
    </xf>
    <xf numFmtId="0" fontId="49" fillId="10" borderId="0" xfId="29" applyFont="1" applyFill="1" applyAlignment="1">
      <alignment horizontal="center" vertical="center"/>
    </xf>
    <xf numFmtId="0" fontId="33" fillId="10" borderId="91" xfId="29" applyFont="1" applyFill="1" applyBorder="1" applyAlignment="1">
      <alignment horizontal="center" vertical="center"/>
    </xf>
    <xf numFmtId="0" fontId="33" fillId="10" borderId="85" xfId="29" applyFont="1" applyFill="1" applyBorder="1" applyAlignment="1">
      <alignment horizontal="center" vertical="center"/>
    </xf>
    <xf numFmtId="0" fontId="92" fillId="0" borderId="65" xfId="32" applyFont="1" applyBorder="1" applyAlignment="1">
      <alignment horizontal="left" vertical="center"/>
    </xf>
    <xf numFmtId="0" fontId="92" fillId="0" borderId="71" xfId="32" applyFont="1" applyBorder="1" applyAlignment="1">
      <alignment horizontal="left" vertical="center"/>
    </xf>
    <xf numFmtId="0" fontId="37" fillId="0" borderId="99" xfId="68" applyFont="1" applyBorder="1" applyAlignment="1">
      <alignment horizontal="center" vertical="center" wrapText="1"/>
    </xf>
    <xf numFmtId="0" fontId="49" fillId="0" borderId="68" xfId="0" applyFont="1" applyBorder="1" applyAlignment="1">
      <alignment horizontal="center" vertical="center" wrapText="1"/>
    </xf>
    <xf numFmtId="0" fontId="49" fillId="0" borderId="47" xfId="0" applyFont="1" applyBorder="1" applyAlignment="1">
      <alignment horizontal="center" vertical="center" wrapText="1"/>
    </xf>
    <xf numFmtId="0" fontId="59" fillId="0" borderId="23" xfId="68" applyFont="1" applyBorder="1" applyAlignment="1">
      <alignment horizontal="center" vertical="center"/>
    </xf>
    <xf numFmtId="0" fontId="37" fillId="0" borderId="60" xfId="68" applyFont="1" applyBorder="1" applyAlignment="1">
      <alignment horizontal="center" vertical="center" wrapText="1"/>
    </xf>
    <xf numFmtId="0" fontId="37" fillId="0" borderId="16" xfId="68" applyFont="1" applyBorder="1" applyAlignment="1">
      <alignment horizontal="center" vertical="center"/>
    </xf>
    <xf numFmtId="0" fontId="37" fillId="0" borderId="0" xfId="68" applyFont="1" applyAlignment="1">
      <alignment horizontal="center" vertical="center"/>
    </xf>
    <xf numFmtId="0" fontId="37" fillId="0" borderId="35" xfId="68" applyFont="1" applyBorder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0" fontId="41" fillId="0" borderId="27" xfId="0" applyFont="1" applyBorder="1" applyAlignment="1">
      <alignment horizontal="center" vertical="center" wrapText="1"/>
    </xf>
    <xf numFmtId="0" fontId="37" fillId="0" borderId="46" xfId="68" applyFont="1" applyBorder="1" applyAlignment="1">
      <alignment horizontal="center" vertical="center" wrapText="1"/>
    </xf>
    <xf numFmtId="0" fontId="37" fillId="0" borderId="58" xfId="68" applyFont="1" applyBorder="1" applyAlignment="1">
      <alignment horizontal="center" vertical="center" wrapText="1"/>
    </xf>
    <xf numFmtId="0" fontId="49" fillId="0" borderId="46" xfId="0" applyFont="1" applyBorder="1" applyAlignment="1">
      <alignment horizontal="center" vertical="center" wrapText="1"/>
    </xf>
    <xf numFmtId="0" fontId="49" fillId="0" borderId="58" xfId="0" applyFont="1" applyBorder="1" applyAlignment="1">
      <alignment horizontal="center" vertical="center" wrapText="1"/>
    </xf>
    <xf numFmtId="0" fontId="59" fillId="0" borderId="68" xfId="68" applyFont="1" applyBorder="1" applyAlignment="1">
      <alignment horizontal="center" vertical="center"/>
    </xf>
    <xf numFmtId="0" fontId="59" fillId="0" borderId="48" xfId="68" applyFont="1" applyBorder="1" applyAlignment="1">
      <alignment horizontal="center" vertical="center"/>
    </xf>
    <xf numFmtId="0" fontId="59" fillId="0" borderId="47" xfId="68" applyFont="1" applyBorder="1" applyAlignment="1">
      <alignment horizontal="center" vertical="center"/>
    </xf>
    <xf numFmtId="0" fontId="41" fillId="0" borderId="16" xfId="32" applyFont="1" applyBorder="1" applyAlignment="1">
      <alignment horizontal="left" vertical="center"/>
    </xf>
    <xf numFmtId="0" fontId="41" fillId="0" borderId="0" xfId="32" applyFont="1" applyAlignment="1">
      <alignment horizontal="left" vertical="center"/>
    </xf>
    <xf numFmtId="0" fontId="49" fillId="0" borderId="16" xfId="32" applyFont="1" applyBorder="1" applyAlignment="1">
      <alignment horizontal="left" vertical="center"/>
    </xf>
    <xf numFmtId="0" fontId="49" fillId="0" borderId="0" xfId="32" applyFont="1" applyAlignment="1">
      <alignment horizontal="left" vertical="center"/>
    </xf>
    <xf numFmtId="0" fontId="59" fillId="0" borderId="20" xfId="68" applyFont="1" applyBorder="1" applyAlignment="1">
      <alignment horizontal="center" vertical="center"/>
    </xf>
    <xf numFmtId="0" fontId="59" fillId="0" borderId="7" xfId="68" applyFont="1" applyBorder="1" applyAlignment="1">
      <alignment horizontal="center" vertical="center"/>
    </xf>
    <xf numFmtId="0" fontId="37" fillId="0" borderId="23" xfId="68" applyFont="1" applyBorder="1" applyAlignment="1">
      <alignment vertical="center"/>
    </xf>
    <xf numFmtId="0" fontId="49" fillId="0" borderId="23" xfId="0" applyFont="1" applyBorder="1" applyAlignment="1">
      <alignment vertical="center"/>
    </xf>
    <xf numFmtId="0" fontId="49" fillId="0" borderId="26" xfId="0" applyFont="1" applyBorder="1" applyAlignment="1">
      <alignment vertical="center"/>
    </xf>
    <xf numFmtId="0" fontId="59" fillId="0" borderId="13" xfId="68" applyFont="1" applyBorder="1" applyAlignment="1">
      <alignment horizontal="center" vertical="center"/>
    </xf>
    <xf numFmtId="0" fontId="37" fillId="0" borderId="30" xfId="68" applyFont="1" applyBorder="1" applyAlignment="1">
      <alignment vertical="center"/>
    </xf>
    <xf numFmtId="0" fontId="59" fillId="0" borderId="30" xfId="68" applyFont="1" applyBorder="1" applyAlignment="1">
      <alignment horizontal="center" vertical="center"/>
    </xf>
    <xf numFmtId="0" fontId="37" fillId="0" borderId="47" xfId="68" applyFont="1" applyBorder="1" applyAlignment="1">
      <alignment horizontal="center" vertical="center" wrapText="1"/>
    </xf>
    <xf numFmtId="0" fontId="49" fillId="0" borderId="0" xfId="70" applyFont="1" applyAlignment="1" applyProtection="1">
      <alignment horizontal="center" vertical="center"/>
      <protection locked="0"/>
    </xf>
    <xf numFmtId="0" fontId="41" fillId="0" borderId="23" xfId="0" applyFont="1" applyBorder="1" applyAlignment="1">
      <alignment horizontal="center" vertical="center" wrapText="1"/>
    </xf>
    <xf numFmtId="0" fontId="41" fillId="0" borderId="26" xfId="0" applyFont="1" applyBorder="1" applyAlignment="1">
      <alignment horizontal="center" vertical="center" wrapText="1"/>
    </xf>
    <xf numFmtId="0" fontId="41" fillId="0" borderId="35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29" fillId="13" borderId="20" xfId="0" applyFont="1" applyFill="1" applyBorder="1" applyAlignment="1">
      <alignment horizontal="center" vertical="center" wrapText="1"/>
    </xf>
    <xf numFmtId="0" fontId="29" fillId="13" borderId="7" xfId="0" applyFont="1" applyFill="1" applyBorder="1" applyAlignment="1">
      <alignment horizontal="center" vertical="center" wrapText="1"/>
    </xf>
    <xf numFmtId="0" fontId="49" fillId="0" borderId="0" xfId="68" applyFont="1" applyAlignment="1">
      <alignment horizontal="center" vertical="center"/>
    </xf>
    <xf numFmtId="0" fontId="28" fillId="0" borderId="0" xfId="68" applyFont="1" applyAlignment="1">
      <alignment horizontal="center" vertical="center"/>
    </xf>
    <xf numFmtId="4" fontId="39" fillId="14" borderId="101" xfId="67" applyFont="1" applyFill="1" applyBorder="1" applyAlignment="1">
      <alignment horizontal="center" vertical="center"/>
    </xf>
    <xf numFmtId="4" fontId="39" fillId="14" borderId="102" xfId="67" applyFont="1" applyFill="1" applyBorder="1" applyAlignment="1">
      <alignment horizontal="center" vertical="center"/>
    </xf>
    <xf numFmtId="4" fontId="39" fillId="14" borderId="103" xfId="67" applyFont="1" applyFill="1" applyBorder="1" applyAlignment="1">
      <alignment horizontal="center" vertical="center"/>
    </xf>
    <xf numFmtId="0" fontId="59" fillId="12" borderId="65" xfId="31" applyFont="1" applyFill="1" applyBorder="1" applyAlignment="1">
      <alignment horizontal="center" vertical="center" wrapText="1"/>
    </xf>
    <xf numFmtId="0" fontId="59" fillId="12" borderId="71" xfId="31" applyFont="1" applyFill="1" applyBorder="1" applyAlignment="1">
      <alignment horizontal="center" vertical="center" wrapText="1"/>
    </xf>
    <xf numFmtId="0" fontId="59" fillId="12" borderId="104" xfId="31" applyFont="1" applyFill="1" applyBorder="1" applyAlignment="1">
      <alignment horizontal="center" vertical="center" wrapText="1"/>
    </xf>
    <xf numFmtId="4" fontId="39" fillId="0" borderId="23" xfId="67" applyFont="1" applyBorder="1" applyAlignment="1">
      <alignment horizontal="center"/>
    </xf>
    <xf numFmtId="4" fontId="39" fillId="0" borderId="0" xfId="67" applyFont="1" applyAlignment="1">
      <alignment horizontal="center"/>
    </xf>
    <xf numFmtId="4" fontId="65" fillId="0" borderId="0" xfId="67" applyFont="1" applyAlignment="1">
      <alignment horizontal="center" wrapText="1"/>
    </xf>
    <xf numFmtId="4" fontId="38" fillId="0" borderId="95" xfId="67" applyFont="1" applyBorder="1" applyAlignment="1">
      <alignment vertical="center"/>
    </xf>
    <xf numFmtId="4" fontId="39" fillId="14" borderId="97" xfId="67" applyFont="1" applyFill="1" applyBorder="1" applyAlignment="1">
      <alignment vertical="center"/>
    </xf>
    <xf numFmtId="4" fontId="38" fillId="0" borderId="98" xfId="67" applyFont="1" applyBorder="1" applyAlignment="1">
      <alignment vertical="top" wrapText="1"/>
    </xf>
    <xf numFmtId="4" fontId="38" fillId="0" borderId="93" xfId="67" applyFont="1" applyBorder="1" applyAlignment="1">
      <alignment vertical="center"/>
    </xf>
    <xf numFmtId="4" fontId="38" fillId="0" borderId="96" xfId="67" applyFont="1" applyBorder="1" applyAlignment="1">
      <alignment vertical="center"/>
    </xf>
    <xf numFmtId="4" fontId="38" fillId="0" borderId="81" xfId="67" applyFont="1" applyBorder="1" applyAlignment="1">
      <alignment vertical="top" wrapText="1"/>
    </xf>
    <xf numFmtId="4" fontId="39" fillId="0" borderId="96" xfId="67" applyFont="1" applyBorder="1" applyAlignment="1">
      <alignment vertical="center"/>
    </xf>
    <xf numFmtId="4" fontId="38" fillId="0" borderId="81" xfId="67" applyFont="1" applyBorder="1" applyAlignment="1">
      <alignment vertical="center" wrapText="1"/>
    </xf>
    <xf numFmtId="4" fontId="38" fillId="0" borderId="75" xfId="67" applyFont="1" applyBorder="1" applyAlignment="1">
      <alignment vertical="center"/>
    </xf>
    <xf numFmtId="4" fontId="39" fillId="14" borderId="94" xfId="67" applyFont="1" applyFill="1" applyBorder="1" applyAlignment="1">
      <alignment vertical="center"/>
    </xf>
    <xf numFmtId="0" fontId="28" fillId="0" borderId="0" xfId="32" applyFont="1" applyAlignment="1">
      <alignment horizontal="left" vertical="center" wrapText="1"/>
    </xf>
    <xf numFmtId="4" fontId="39" fillId="0" borderId="65" xfId="67" applyFont="1" applyBorder="1" applyAlignment="1">
      <alignment vertical="center"/>
    </xf>
    <xf numFmtId="4" fontId="39" fillId="0" borderId="90" xfId="67" applyFont="1" applyBorder="1" applyAlignment="1">
      <alignment vertical="center"/>
    </xf>
    <xf numFmtId="4" fontId="39" fillId="14" borderId="64" xfId="67" applyFont="1" applyFill="1" applyBorder="1" applyAlignment="1">
      <alignment vertical="center"/>
    </xf>
    <xf numFmtId="4" fontId="39" fillId="14" borderId="92" xfId="67" applyFont="1" applyFill="1" applyBorder="1" applyAlignment="1">
      <alignment vertical="center"/>
    </xf>
    <xf numFmtId="0" fontId="57" fillId="0" borderId="16" xfId="68" applyFont="1" applyBorder="1" applyAlignment="1">
      <alignment vertical="center"/>
    </xf>
    <xf numFmtId="0" fontId="57" fillId="0" borderId="0" xfId="68" applyFont="1" applyAlignment="1">
      <alignment vertical="center"/>
    </xf>
    <xf numFmtId="0" fontId="39" fillId="0" borderId="36" xfId="32" applyFont="1" applyBorder="1" applyAlignment="1" applyProtection="1">
      <alignment horizontal="center" vertical="center" wrapText="1"/>
      <protection locked="0"/>
    </xf>
    <xf numFmtId="0" fontId="41" fillId="0" borderId="71" xfId="32" applyFont="1" applyBorder="1" applyAlignment="1">
      <alignment horizontal="left" vertical="center"/>
    </xf>
    <xf numFmtId="0" fontId="36" fillId="0" borderId="16" xfId="68" applyFont="1" applyBorder="1" applyAlignment="1">
      <alignment horizontal="center"/>
    </xf>
    <xf numFmtId="0" fontId="36" fillId="0" borderId="0" xfId="68" applyFont="1" applyAlignment="1">
      <alignment horizontal="center"/>
    </xf>
    <xf numFmtId="0" fontId="36" fillId="0" borderId="35" xfId="68" applyFont="1" applyBorder="1" applyAlignment="1">
      <alignment horizontal="center"/>
    </xf>
    <xf numFmtId="0" fontId="36" fillId="0" borderId="12" xfId="68" applyFont="1" applyBorder="1" applyAlignment="1">
      <alignment horizontal="center"/>
    </xf>
    <xf numFmtId="0" fontId="36" fillId="0" borderId="27" xfId="68" applyFont="1" applyBorder="1" applyAlignment="1">
      <alignment horizontal="center"/>
    </xf>
    <xf numFmtId="0" fontId="36" fillId="0" borderId="28" xfId="68" applyFont="1" applyBorder="1" applyAlignment="1">
      <alignment horizontal="center"/>
    </xf>
    <xf numFmtId="0" fontId="66" fillId="0" borderId="65" xfId="32" applyFont="1" applyBorder="1" applyAlignment="1">
      <alignment horizontal="left" vertical="center"/>
    </xf>
    <xf numFmtId="0" fontId="66" fillId="0" borderId="0" xfId="32" applyFont="1" applyAlignment="1">
      <alignment horizontal="left" vertical="center"/>
    </xf>
    <xf numFmtId="0" fontId="63" fillId="0" borderId="16" xfId="32" applyFont="1" applyBorder="1" applyAlignment="1">
      <alignment horizontal="left" vertical="top"/>
    </xf>
    <xf numFmtId="0" fontId="63" fillId="0" borderId="0" xfId="32" applyFont="1" applyAlignment="1">
      <alignment horizontal="left" vertical="top"/>
    </xf>
    <xf numFmtId="0" fontId="42" fillId="0" borderId="0" xfId="68" applyFont="1" applyAlignment="1">
      <alignment horizontal="center"/>
    </xf>
    <xf numFmtId="0" fontId="61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60" fillId="13" borderId="20" xfId="68" applyFont="1" applyFill="1" applyBorder="1" applyAlignment="1">
      <alignment horizontal="center" vertical="center"/>
    </xf>
    <xf numFmtId="0" fontId="60" fillId="13" borderId="7" xfId="68" applyFont="1" applyFill="1" applyBorder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0" fontId="62" fillId="0" borderId="16" xfId="0" applyFont="1" applyBorder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 wrapText="1"/>
    </xf>
    <xf numFmtId="0" fontId="60" fillId="12" borderId="68" xfId="68" applyFont="1" applyFill="1" applyBorder="1" applyAlignment="1">
      <alignment horizontal="center" vertical="center"/>
    </xf>
    <xf numFmtId="0" fontId="60" fillId="12" borderId="48" xfId="68" applyFont="1" applyFill="1" applyBorder="1" applyAlignment="1">
      <alignment horizontal="center" vertical="center"/>
    </xf>
    <xf numFmtId="0" fontId="60" fillId="12" borderId="47" xfId="68" applyFont="1" applyFill="1" applyBorder="1" applyAlignment="1">
      <alignment horizontal="center" vertical="center"/>
    </xf>
    <xf numFmtId="0" fontId="54" fillId="13" borderId="68" xfId="68" applyFont="1" applyFill="1" applyBorder="1" applyAlignment="1">
      <alignment horizontal="center" vertical="center"/>
    </xf>
    <xf numFmtId="0" fontId="54" fillId="13" borderId="48" xfId="68" applyFont="1" applyFill="1" applyBorder="1" applyAlignment="1">
      <alignment horizontal="center" vertical="center"/>
    </xf>
    <xf numFmtId="0" fontId="54" fillId="13" borderId="47" xfId="68" applyFont="1" applyFill="1" applyBorder="1" applyAlignment="1">
      <alignment horizontal="center" vertical="center"/>
    </xf>
    <xf numFmtId="0" fontId="92" fillId="13" borderId="68" xfId="0" applyFont="1" applyFill="1" applyBorder="1" applyAlignment="1">
      <alignment horizontal="center" vertical="center" wrapText="1"/>
    </xf>
    <xf numFmtId="0" fontId="92" fillId="13" borderId="47" xfId="0" applyFont="1" applyFill="1" applyBorder="1" applyAlignment="1">
      <alignment horizontal="center" vertical="center" wrapText="1"/>
    </xf>
    <xf numFmtId="0" fontId="34" fillId="10" borderId="5" xfId="29" applyFont="1" applyFill="1" applyBorder="1" applyAlignment="1">
      <alignment horizontal="center" vertical="center" wrapText="1"/>
    </xf>
    <xf numFmtId="0" fontId="34" fillId="10" borderId="23" xfId="29" applyFont="1" applyFill="1" applyBorder="1" applyAlignment="1">
      <alignment horizontal="center" vertical="center" wrapText="1"/>
    </xf>
    <xf numFmtId="0" fontId="49" fillId="10" borderId="16" xfId="68" applyFont="1" applyFill="1" applyBorder="1" applyAlignment="1">
      <alignment horizontal="center" vertical="center" wrapText="1"/>
    </xf>
    <xf numFmtId="0" fontId="49" fillId="10" borderId="0" xfId="68" applyFont="1" applyFill="1" applyAlignment="1">
      <alignment horizontal="center" vertical="center" wrapText="1"/>
    </xf>
    <xf numFmtId="0" fontId="49" fillId="10" borderId="35" xfId="68" applyFont="1" applyFill="1" applyBorder="1" applyAlignment="1">
      <alignment horizontal="center" vertical="center" wrapText="1"/>
    </xf>
    <xf numFmtId="0" fontId="49" fillId="10" borderId="12" xfId="68" applyFont="1" applyFill="1" applyBorder="1" applyAlignment="1">
      <alignment horizontal="center" vertical="center" wrapText="1"/>
    </xf>
    <xf numFmtId="0" fontId="49" fillId="10" borderId="27" xfId="68" applyFont="1" applyFill="1" applyBorder="1" applyAlignment="1">
      <alignment horizontal="center" vertical="center" wrapText="1"/>
    </xf>
    <xf numFmtId="0" fontId="49" fillId="10" borderId="28" xfId="68" applyFont="1" applyFill="1" applyBorder="1" applyAlignment="1">
      <alignment horizontal="center" vertical="center" wrapText="1"/>
    </xf>
    <xf numFmtId="0" fontId="59" fillId="12" borderId="68" xfId="68" applyFont="1" applyFill="1" applyBorder="1" applyAlignment="1">
      <alignment horizontal="center" vertical="center"/>
    </xf>
    <xf numFmtId="0" fontId="59" fillId="12" borderId="48" xfId="68" applyFont="1" applyFill="1" applyBorder="1" applyAlignment="1">
      <alignment horizontal="center" vertical="center"/>
    </xf>
    <xf numFmtId="0" fontId="59" fillId="12" borderId="47" xfId="68" applyFont="1" applyFill="1" applyBorder="1" applyAlignment="1">
      <alignment horizontal="center" vertical="center"/>
    </xf>
    <xf numFmtId="0" fontId="59" fillId="12" borderId="5" xfId="68" applyFont="1" applyFill="1" applyBorder="1" applyAlignment="1">
      <alignment horizontal="center" vertical="center"/>
    </xf>
    <xf numFmtId="0" fontId="59" fillId="12" borderId="16" xfId="68" applyFont="1" applyFill="1" applyBorder="1" applyAlignment="1">
      <alignment horizontal="center" vertical="center"/>
    </xf>
    <xf numFmtId="0" fontId="37" fillId="10" borderId="26" xfId="68" applyFont="1" applyFill="1" applyBorder="1" applyAlignment="1">
      <alignment horizontal="center" vertical="center"/>
    </xf>
    <xf numFmtId="0" fontId="37" fillId="10" borderId="35" xfId="68" applyFont="1" applyFill="1" applyBorder="1" applyAlignment="1">
      <alignment horizontal="center" vertical="center"/>
    </xf>
    <xf numFmtId="0" fontId="59" fillId="10" borderId="16" xfId="68" applyFont="1" applyFill="1" applyBorder="1" applyAlignment="1">
      <alignment horizontal="center" vertical="center"/>
    </xf>
    <xf numFmtId="0" fontId="59" fillId="10" borderId="0" xfId="68" applyFont="1" applyFill="1" applyAlignment="1">
      <alignment horizontal="center" vertical="center"/>
    </xf>
    <xf numFmtId="0" fontId="64" fillId="10" borderId="27" xfId="68" applyFont="1" applyFill="1" applyBorder="1" applyAlignment="1">
      <alignment horizontal="left" vertical="center"/>
    </xf>
    <xf numFmtId="0" fontId="64" fillId="10" borderId="28" xfId="68" applyFont="1" applyFill="1" applyBorder="1" applyAlignment="1">
      <alignment horizontal="left" vertical="center"/>
    </xf>
    <xf numFmtId="0" fontId="39" fillId="10" borderId="0" xfId="29" applyFont="1" applyFill="1" applyAlignment="1">
      <alignment horizontal="center" vertical="center" wrapText="1"/>
    </xf>
    <xf numFmtId="0" fontId="39" fillId="10" borderId="35" xfId="29" applyFont="1" applyFill="1" applyBorder="1" applyAlignment="1">
      <alignment horizontal="center" vertical="center" wrapText="1"/>
    </xf>
    <xf numFmtId="0" fontId="59" fillId="12" borderId="20" xfId="68" applyFont="1" applyFill="1" applyBorder="1" applyAlignment="1">
      <alignment horizontal="center" vertical="center"/>
    </xf>
    <xf numFmtId="0" fontId="59" fillId="12" borderId="34" xfId="68" applyFont="1" applyFill="1" applyBorder="1" applyAlignment="1">
      <alignment horizontal="center" vertical="center"/>
    </xf>
    <xf numFmtId="0" fontId="59" fillId="12" borderId="23" xfId="68" applyFont="1" applyFill="1" applyBorder="1" applyAlignment="1">
      <alignment horizontal="center" vertical="center"/>
    </xf>
    <xf numFmtId="0" fontId="59" fillId="12" borderId="0" xfId="68" applyFont="1" applyFill="1" applyAlignment="1">
      <alignment horizontal="center" vertical="center"/>
    </xf>
    <xf numFmtId="0" fontId="39" fillId="10" borderId="12" xfId="29" applyFont="1" applyFill="1" applyBorder="1" applyAlignment="1">
      <alignment horizontal="right" vertical="center" wrapText="1"/>
    </xf>
    <xf numFmtId="0" fontId="39" fillId="10" borderId="27" xfId="29" applyFont="1" applyFill="1" applyBorder="1" applyAlignment="1">
      <alignment horizontal="right" vertical="center" wrapText="1"/>
    </xf>
    <xf numFmtId="0" fontId="49" fillId="10" borderId="5" xfId="29" applyFont="1" applyFill="1" applyBorder="1" applyAlignment="1">
      <alignment horizontal="justify" vertical="center"/>
    </xf>
    <xf numFmtId="0" fontId="49" fillId="10" borderId="23" xfId="29" applyFont="1" applyFill="1" applyBorder="1" applyAlignment="1">
      <alignment horizontal="justify" vertical="center"/>
    </xf>
    <xf numFmtId="0" fontId="49" fillId="10" borderId="26" xfId="29" applyFont="1" applyFill="1" applyBorder="1" applyAlignment="1">
      <alignment horizontal="justify" vertical="center"/>
    </xf>
    <xf numFmtId="0" fontId="49" fillId="10" borderId="12" xfId="29" applyFont="1" applyFill="1" applyBorder="1" applyAlignment="1">
      <alignment horizontal="justify" vertical="center"/>
    </xf>
    <xf numFmtId="0" fontId="49" fillId="10" borderId="27" xfId="29" applyFont="1" applyFill="1" applyBorder="1" applyAlignment="1">
      <alignment horizontal="justify" vertical="center"/>
    </xf>
    <xf numFmtId="0" fontId="49" fillId="10" borderId="28" xfId="29" applyFont="1" applyFill="1" applyBorder="1" applyAlignment="1">
      <alignment horizontal="justify" vertical="center"/>
    </xf>
    <xf numFmtId="0" fontId="34" fillId="10" borderId="0" xfId="38" applyFont="1" applyFill="1" applyAlignment="1">
      <alignment horizontal="center" vertical="center" wrapText="1"/>
    </xf>
    <xf numFmtId="0" fontId="34" fillId="10" borderId="35" xfId="38" applyFont="1" applyFill="1" applyBorder="1" applyAlignment="1">
      <alignment horizontal="center" vertical="center" wrapText="1"/>
    </xf>
    <xf numFmtId="0" fontId="0" fillId="0" borderId="17" xfId="0" applyBorder="1" applyAlignment="1">
      <alignment horizontal="left" vertical="center"/>
    </xf>
    <xf numFmtId="0" fontId="6" fillId="0" borderId="17" xfId="0" applyFont="1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6" fillId="0" borderId="17" xfId="0" applyFont="1" applyBorder="1" applyAlignment="1">
      <alignment horizontal="left"/>
    </xf>
    <xf numFmtId="0" fontId="6" fillId="0" borderId="91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85" xfId="0" applyFont="1" applyBorder="1" applyAlignment="1">
      <alignment horizontal="center"/>
    </xf>
    <xf numFmtId="0" fontId="41" fillId="10" borderId="132" xfId="0" applyFont="1" applyFill="1" applyBorder="1" applyAlignment="1">
      <alignment horizontal="center" vertical="center" wrapText="1"/>
    </xf>
    <xf numFmtId="0" fontId="41" fillId="10" borderId="133" xfId="0" applyFont="1" applyFill="1" applyBorder="1" applyAlignment="1">
      <alignment horizontal="center" vertical="center" wrapText="1"/>
    </xf>
    <xf numFmtId="0" fontId="41" fillId="10" borderId="88" xfId="0" applyFont="1" applyFill="1" applyBorder="1" applyAlignment="1">
      <alignment horizontal="center" vertical="center" wrapText="1"/>
    </xf>
    <xf numFmtId="0" fontId="41" fillId="10" borderId="89" xfId="0" applyFont="1" applyFill="1" applyBorder="1" applyAlignment="1">
      <alignment horizontal="center" vertical="center" wrapText="1"/>
    </xf>
    <xf numFmtId="0" fontId="41" fillId="10" borderId="17" xfId="0" applyFont="1" applyFill="1" applyBorder="1" applyAlignment="1">
      <alignment horizontal="center" vertical="center" wrapText="1"/>
    </xf>
    <xf numFmtId="0" fontId="49" fillId="10" borderId="17" xfId="0" applyFont="1" applyFill="1" applyBorder="1" applyAlignment="1">
      <alignment horizontal="center" vertical="center" wrapText="1"/>
    </xf>
    <xf numFmtId="0" fontId="49" fillId="12" borderId="91" xfId="0" applyFont="1" applyFill="1" applyBorder="1" applyAlignment="1">
      <alignment horizontal="center" vertical="center" wrapText="1"/>
    </xf>
    <xf numFmtId="0" fontId="49" fillId="12" borderId="85" xfId="0" applyFont="1" applyFill="1" applyBorder="1" applyAlignment="1">
      <alignment horizontal="center" vertical="center" wrapText="1"/>
    </xf>
    <xf numFmtId="169" fontId="49" fillId="0" borderId="17" xfId="24" applyFont="1" applyFill="1" applyBorder="1" applyAlignment="1">
      <alignment horizontal="center" vertical="center" wrapText="1"/>
    </xf>
    <xf numFmtId="169" fontId="49" fillId="10" borderId="17" xfId="24" applyFont="1" applyFill="1" applyBorder="1" applyAlignment="1">
      <alignment horizontal="center" vertical="center" wrapText="1"/>
    </xf>
    <xf numFmtId="169" fontId="49" fillId="0" borderId="91" xfId="24" applyFont="1" applyFill="1" applyBorder="1" applyAlignment="1">
      <alignment horizontal="center" vertical="center" wrapText="1"/>
    </xf>
    <xf numFmtId="169" fontId="49" fillId="0" borderId="85" xfId="24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169" fontId="49" fillId="0" borderId="17" xfId="0" applyNumberFormat="1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 wrapText="1"/>
    </xf>
    <xf numFmtId="0" fontId="49" fillId="0" borderId="17" xfId="0" applyFont="1" applyBorder="1" applyAlignment="1">
      <alignment horizontal="left" vertical="center"/>
    </xf>
    <xf numFmtId="0" fontId="49" fillId="13" borderId="17" xfId="0" applyFont="1" applyFill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9" fillId="12" borderId="17" xfId="0" applyFont="1" applyFill="1" applyBorder="1" applyAlignment="1">
      <alignment horizontal="center" vertical="center" wrapText="1"/>
    </xf>
    <xf numFmtId="169" fontId="49" fillId="12" borderId="17" xfId="0" applyNumberFormat="1" applyFont="1" applyFill="1" applyBorder="1" applyAlignment="1">
      <alignment horizontal="center" vertical="center"/>
    </xf>
    <xf numFmtId="0" fontId="49" fillId="12" borderId="17" xfId="0" applyFont="1" applyFill="1" applyBorder="1" applyAlignment="1">
      <alignment horizontal="center" vertical="center"/>
    </xf>
    <xf numFmtId="167" fontId="49" fillId="0" borderId="91" xfId="0" applyNumberFormat="1" applyFont="1" applyBorder="1" applyAlignment="1">
      <alignment horizontal="right" vertical="center"/>
    </xf>
    <xf numFmtId="167" fontId="49" fillId="0" borderId="85" xfId="0" applyNumberFormat="1" applyFont="1" applyBorder="1" applyAlignment="1">
      <alignment horizontal="right" vertical="center"/>
    </xf>
    <xf numFmtId="169" fontId="49" fillId="0" borderId="91" xfId="0" applyNumberFormat="1" applyFont="1" applyBorder="1" applyAlignment="1">
      <alignment horizontal="center" vertical="center"/>
    </xf>
    <xf numFmtId="169" fontId="49" fillId="0" borderId="85" xfId="0" applyNumberFormat="1" applyFont="1" applyBorder="1" applyAlignment="1">
      <alignment horizontal="center" vertical="center"/>
    </xf>
    <xf numFmtId="169" fontId="49" fillId="15" borderId="17" xfId="24" applyFont="1" applyFill="1" applyBorder="1" applyAlignment="1">
      <alignment horizontal="center" vertical="center" wrapText="1"/>
    </xf>
    <xf numFmtId="169" fontId="49" fillId="15" borderId="17" xfId="0" applyNumberFormat="1" applyFont="1" applyFill="1" applyBorder="1" applyAlignment="1">
      <alignment horizontal="center" vertical="center"/>
    </xf>
    <xf numFmtId="169" fontId="49" fillId="10" borderId="0" xfId="24" applyFont="1" applyFill="1" applyBorder="1" applyAlignment="1">
      <alignment horizontal="center" vertical="center" wrapText="1"/>
    </xf>
    <xf numFmtId="0" fontId="49" fillId="10" borderId="17" xfId="0" applyFont="1" applyFill="1" applyBorder="1" applyAlignment="1">
      <alignment horizontal="center" vertical="center"/>
    </xf>
    <xf numFmtId="0" fontId="41" fillId="10" borderId="17" xfId="0" applyFont="1" applyFill="1" applyBorder="1" applyAlignment="1">
      <alignment horizontal="center" vertical="center"/>
    </xf>
    <xf numFmtId="169" fontId="41" fillId="10" borderId="17" xfId="0" applyNumberFormat="1" applyFont="1" applyFill="1" applyBorder="1" applyAlignment="1">
      <alignment horizontal="center" vertical="center"/>
    </xf>
    <xf numFmtId="0" fontId="49" fillId="0" borderId="91" xfId="0" applyFont="1" applyBorder="1" applyAlignment="1">
      <alignment horizontal="center" vertical="center" wrapText="1"/>
    </xf>
    <xf numFmtId="0" fontId="49" fillId="0" borderId="85" xfId="0" applyFont="1" applyBorder="1" applyAlignment="1">
      <alignment horizontal="center" vertical="center" wrapText="1"/>
    </xf>
    <xf numFmtId="0" fontId="41" fillId="10" borderId="17" xfId="0" applyFont="1" applyFill="1" applyBorder="1" applyAlignment="1">
      <alignment horizontal="left" vertical="center"/>
    </xf>
    <xf numFmtId="0" fontId="49" fillId="10" borderId="17" xfId="0" applyFont="1" applyFill="1" applyBorder="1" applyAlignment="1">
      <alignment horizontal="left" vertical="center"/>
    </xf>
    <xf numFmtId="169" fontId="49" fillId="0" borderId="17" xfId="24" applyFont="1" applyFill="1" applyBorder="1" applyAlignment="1">
      <alignment horizontal="center" vertical="center"/>
    </xf>
    <xf numFmtId="0" fontId="49" fillId="0" borderId="17" xfId="0" applyFont="1" applyBorder="1" applyAlignment="1">
      <alignment horizontal="center" vertical="center"/>
    </xf>
    <xf numFmtId="169" fontId="4" fillId="0" borderId="17" xfId="24" applyFont="1" applyFill="1" applyBorder="1" applyAlignment="1">
      <alignment horizontal="center" vertical="center"/>
    </xf>
    <xf numFmtId="179" fontId="49" fillId="0" borderId="17" xfId="24" applyNumberFormat="1" applyFont="1" applyFill="1" applyBorder="1" applyAlignment="1">
      <alignment horizontal="center" vertical="center"/>
    </xf>
    <xf numFmtId="0" fontId="49" fillId="10" borderId="100" xfId="0" applyFont="1" applyFill="1" applyBorder="1" applyAlignment="1">
      <alignment horizontal="center" vertical="center"/>
    </xf>
    <xf numFmtId="0" fontId="49" fillId="0" borderId="91" xfId="0" applyFont="1" applyBorder="1" applyAlignment="1">
      <alignment horizontal="center" vertical="center"/>
    </xf>
    <xf numFmtId="0" fontId="49" fillId="0" borderId="121" xfId="0" applyFont="1" applyBorder="1" applyAlignment="1">
      <alignment horizontal="center" vertical="center"/>
    </xf>
    <xf numFmtId="0" fontId="49" fillId="10" borderId="91" xfId="0" applyFont="1" applyFill="1" applyBorder="1" applyAlignment="1">
      <alignment horizontal="center" vertical="center"/>
    </xf>
    <xf numFmtId="0" fontId="49" fillId="10" borderId="85" xfId="0" applyFont="1" applyFill="1" applyBorder="1" applyAlignment="1">
      <alignment horizontal="center" vertical="center"/>
    </xf>
    <xf numFmtId="0" fontId="49" fillId="10" borderId="121" xfId="0" applyFont="1" applyFill="1" applyBorder="1" applyAlignment="1">
      <alignment horizontal="center" vertical="center"/>
    </xf>
    <xf numFmtId="0" fontId="49" fillId="0" borderId="18" xfId="0" applyFont="1" applyBorder="1" applyAlignment="1">
      <alignment horizontal="center" vertical="center"/>
    </xf>
    <xf numFmtId="0" fontId="49" fillId="0" borderId="100" xfId="0" applyFont="1" applyBorder="1" applyAlignment="1">
      <alignment horizontal="center" vertical="center"/>
    </xf>
    <xf numFmtId="0" fontId="29" fillId="12" borderId="18" xfId="0" applyFont="1" applyFill="1" applyBorder="1" applyAlignment="1">
      <alignment horizontal="left" vertical="center"/>
    </xf>
    <xf numFmtId="0" fontId="49" fillId="12" borderId="17" xfId="0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49" fillId="0" borderId="16" xfId="69" applyFont="1" applyBorder="1" applyAlignment="1">
      <alignment horizontal="left" vertical="center" wrapText="1"/>
    </xf>
    <xf numFmtId="0" fontId="49" fillId="0" borderId="0" xfId="69" applyFont="1" applyAlignment="1">
      <alignment horizontal="left" vertical="center" wrapText="1"/>
    </xf>
    <xf numFmtId="0" fontId="49" fillId="0" borderId="35" xfId="69" applyFont="1" applyBorder="1" applyAlignment="1">
      <alignment horizontal="left" vertical="center" wrapText="1"/>
    </xf>
    <xf numFmtId="169" fontId="49" fillId="19" borderId="17" xfId="24" applyFont="1" applyFill="1" applyBorder="1" applyAlignment="1">
      <alignment horizontal="center" vertical="center"/>
    </xf>
    <xf numFmtId="169" fontId="49" fillId="19" borderId="100" xfId="24" applyFont="1" applyFill="1" applyBorder="1" applyAlignment="1">
      <alignment horizontal="center" vertical="center"/>
    </xf>
    <xf numFmtId="0" fontId="29" fillId="12" borderId="32" xfId="0" applyFont="1" applyFill="1" applyBorder="1" applyAlignment="1">
      <alignment horizontal="left" vertical="center"/>
    </xf>
    <xf numFmtId="0" fontId="49" fillId="12" borderId="43" xfId="0" applyFont="1" applyFill="1" applyBorder="1" applyAlignment="1">
      <alignment horizontal="left" vertical="center"/>
    </xf>
    <xf numFmtId="169" fontId="41" fillId="19" borderId="43" xfId="24" applyFont="1" applyFill="1" applyBorder="1" applyAlignment="1">
      <alignment horizontal="center" vertical="center"/>
    </xf>
    <xf numFmtId="169" fontId="41" fillId="19" borderId="44" xfId="24" applyFont="1" applyFill="1" applyBorder="1" applyAlignment="1">
      <alignment horizontal="center" vertical="center"/>
    </xf>
    <xf numFmtId="0" fontId="41" fillId="0" borderId="65" xfId="32" applyFont="1" applyBorder="1" applyAlignment="1">
      <alignment horizontal="left" vertical="center"/>
    </xf>
    <xf numFmtId="0" fontId="41" fillId="10" borderId="0" xfId="0" applyFont="1" applyFill="1" applyAlignment="1">
      <alignment horizontal="center" vertical="center"/>
    </xf>
    <xf numFmtId="0" fontId="49" fillId="10" borderId="0" xfId="0" applyFont="1" applyFill="1" applyAlignment="1">
      <alignment horizontal="center" vertical="center"/>
    </xf>
    <xf numFmtId="0" fontId="49" fillId="10" borderId="18" xfId="0" applyFont="1" applyFill="1" applyBorder="1" applyAlignment="1">
      <alignment horizontal="center" vertical="center"/>
    </xf>
    <xf numFmtId="0" fontId="41" fillId="12" borderId="17" xfId="0" applyFont="1" applyFill="1" applyBorder="1" applyAlignment="1">
      <alignment horizontal="center" vertical="center"/>
    </xf>
    <xf numFmtId="169" fontId="41" fillId="19" borderId="17" xfId="0" applyNumberFormat="1" applyFont="1" applyFill="1" applyBorder="1" applyAlignment="1">
      <alignment horizontal="center" vertical="center"/>
    </xf>
    <xf numFmtId="0" fontId="41" fillId="19" borderId="100" xfId="0" applyFont="1" applyFill="1" applyBorder="1" applyAlignment="1">
      <alignment horizontal="center" vertical="center"/>
    </xf>
    <xf numFmtId="0" fontId="72" fillId="0" borderId="5" xfId="87" applyBorder="1" applyAlignment="1">
      <alignment horizontal="left" vertical="top"/>
    </xf>
    <xf numFmtId="0" fontId="72" fillId="0" borderId="23" xfId="87" applyBorder="1" applyAlignment="1">
      <alignment horizontal="left" vertical="top"/>
    </xf>
    <xf numFmtId="0" fontId="72" fillId="0" borderId="16" xfId="87" applyBorder="1" applyAlignment="1">
      <alignment horizontal="left" vertical="top"/>
    </xf>
    <xf numFmtId="0" fontId="72" fillId="0" borderId="0" xfId="87" applyAlignment="1">
      <alignment horizontal="left" vertical="top"/>
    </xf>
    <xf numFmtId="0" fontId="72" fillId="0" borderId="63" xfId="87" applyBorder="1" applyAlignment="1">
      <alignment horizontal="left" vertical="top"/>
    </xf>
    <xf numFmtId="0" fontId="72" fillId="0" borderId="36" xfId="87" applyBorder="1" applyAlignment="1">
      <alignment horizontal="left" vertical="top"/>
    </xf>
    <xf numFmtId="0" fontId="72" fillId="0" borderId="23" xfId="87" applyBorder="1" applyAlignment="1">
      <alignment horizontal="center"/>
    </xf>
    <xf numFmtId="0" fontId="72" fillId="0" borderId="26" xfId="87" applyBorder="1" applyAlignment="1">
      <alignment horizontal="center"/>
    </xf>
    <xf numFmtId="0" fontId="72" fillId="0" borderId="0" xfId="87" applyAlignment="1">
      <alignment horizontal="center"/>
    </xf>
    <xf numFmtId="0" fontId="72" fillId="0" borderId="35" xfId="87" applyBorder="1" applyAlignment="1">
      <alignment horizontal="center"/>
    </xf>
    <xf numFmtId="0" fontId="80" fillId="0" borderId="16" xfId="87" applyFont="1" applyBorder="1" applyAlignment="1">
      <alignment horizontal="center"/>
    </xf>
    <xf numFmtId="0" fontId="80" fillId="0" borderId="0" xfId="87" applyFont="1" applyAlignment="1">
      <alignment horizontal="center"/>
    </xf>
    <xf numFmtId="0" fontId="72" fillId="0" borderId="16" xfId="87" applyBorder="1" applyAlignment="1">
      <alignment horizontal="center"/>
    </xf>
    <xf numFmtId="0" fontId="72" fillId="0" borderId="12" xfId="87" applyBorder="1" applyAlignment="1">
      <alignment horizontal="center"/>
    </xf>
    <xf numFmtId="0" fontId="72" fillId="0" borderId="27" xfId="87" applyBorder="1" applyAlignment="1">
      <alignment horizontal="center"/>
    </xf>
    <xf numFmtId="0" fontId="72" fillId="0" borderId="28" xfId="87" applyBorder="1" applyAlignment="1">
      <alignment horizontal="center"/>
    </xf>
    <xf numFmtId="0" fontId="72" fillId="0" borderId="68" xfId="87" applyBorder="1" applyAlignment="1">
      <alignment horizontal="left" wrapText="1"/>
    </xf>
    <xf numFmtId="0" fontId="72" fillId="0" borderId="48" xfId="87" applyBorder="1" applyAlignment="1">
      <alignment horizontal="left" wrapText="1"/>
    </xf>
    <xf numFmtId="0" fontId="72" fillId="0" borderId="47" xfId="87" applyBorder="1" applyAlignment="1">
      <alignment horizontal="left" wrapText="1"/>
    </xf>
    <xf numFmtId="0" fontId="76" fillId="0" borderId="20" xfId="87" applyFont="1" applyBorder="1" applyAlignment="1">
      <alignment horizontal="center" vertical="center" wrapText="1"/>
    </xf>
    <xf numFmtId="0" fontId="76" fillId="0" borderId="7" xfId="87" applyFont="1" applyBorder="1" applyAlignment="1">
      <alignment horizontal="center" vertical="center" wrapText="1"/>
    </xf>
    <xf numFmtId="0" fontId="76" fillId="0" borderId="20" xfId="87" applyFont="1" applyBorder="1" applyAlignment="1">
      <alignment horizontal="center" vertical="center"/>
    </xf>
    <xf numFmtId="0" fontId="76" fillId="0" borderId="7" xfId="87" applyFont="1" applyBorder="1" applyAlignment="1">
      <alignment horizontal="center" vertical="center"/>
    </xf>
    <xf numFmtId="0" fontId="77" fillId="0" borderId="68" xfId="87" applyFont="1" applyBorder="1" applyAlignment="1">
      <alignment vertical="center"/>
    </xf>
    <xf numFmtId="0" fontId="77" fillId="0" borderId="48" xfId="87" applyFont="1" applyBorder="1" applyAlignment="1">
      <alignment vertical="center"/>
    </xf>
    <xf numFmtId="0" fontId="77" fillId="0" borderId="47" xfId="87" applyFont="1" applyBorder="1" applyAlignment="1">
      <alignment vertical="center"/>
    </xf>
    <xf numFmtId="0" fontId="14" fillId="12" borderId="91" xfId="88" applyFont="1" applyFill="1" applyBorder="1" applyAlignment="1">
      <alignment horizontal="center" wrapText="1"/>
    </xf>
    <xf numFmtId="0" fontId="14" fillId="12" borderId="85" xfId="88" applyFont="1" applyFill="1" applyBorder="1" applyAlignment="1">
      <alignment horizontal="center" wrapText="1"/>
    </xf>
    <xf numFmtId="171" fontId="14" fillId="12" borderId="91" xfId="89" applyNumberFormat="1" applyFont="1" applyFill="1" applyBorder="1" applyAlignment="1">
      <alignment horizontal="center" wrapText="1"/>
    </xf>
    <xf numFmtId="171" fontId="14" fillId="12" borderId="31" xfId="89" applyNumberFormat="1" applyFont="1" applyFill="1" applyBorder="1" applyAlignment="1">
      <alignment horizontal="center" wrapText="1"/>
    </xf>
    <xf numFmtId="171" fontId="14" fillId="12" borderId="121" xfId="89" applyNumberFormat="1" applyFont="1" applyFill="1" applyBorder="1" applyAlignment="1">
      <alignment horizontal="center" wrapText="1"/>
    </xf>
    <xf numFmtId="0" fontId="14" fillId="0" borderId="91" xfId="88" applyFont="1" applyBorder="1" applyAlignment="1">
      <alignment horizontal="left" vertical="center" wrapText="1"/>
    </xf>
    <xf numFmtId="0" fontId="14" fillId="0" borderId="85" xfId="88" applyFont="1" applyBorder="1" applyAlignment="1">
      <alignment horizontal="left" vertical="center" wrapText="1"/>
    </xf>
    <xf numFmtId="42" fontId="14" fillId="0" borderId="91" xfId="90" applyFont="1" applyFill="1" applyBorder="1" applyAlignment="1">
      <alignment horizontal="center" wrapText="1"/>
    </xf>
    <xf numFmtId="42" fontId="14" fillId="0" borderId="31" xfId="90" applyFont="1" applyFill="1" applyBorder="1" applyAlignment="1">
      <alignment horizontal="center" wrapText="1"/>
    </xf>
    <xf numFmtId="42" fontId="14" fillId="0" borderId="121" xfId="90" applyFont="1" applyFill="1" applyBorder="1" applyAlignment="1">
      <alignment horizontal="center" wrapText="1"/>
    </xf>
    <xf numFmtId="0" fontId="14" fillId="0" borderId="131" xfId="88" applyFont="1" applyBorder="1" applyAlignment="1">
      <alignment horizontal="left" vertical="center" wrapText="1"/>
    </xf>
    <xf numFmtId="0" fontId="14" fillId="0" borderId="45" xfId="88" applyFont="1" applyBorder="1" applyAlignment="1">
      <alignment horizontal="left" vertical="center" wrapText="1"/>
    </xf>
    <xf numFmtId="171" fontId="14" fillId="0" borderId="131" xfId="88" applyNumberFormat="1" applyFont="1" applyBorder="1" applyAlignment="1">
      <alignment horizontal="center" wrapText="1"/>
    </xf>
    <xf numFmtId="171" fontId="14" fillId="0" borderId="33" xfId="88" applyNumberFormat="1" applyFont="1" applyBorder="1" applyAlignment="1">
      <alignment horizontal="center" wrapText="1"/>
    </xf>
    <xf numFmtId="171" fontId="14" fillId="0" borderId="122" xfId="88" applyNumberFormat="1" applyFont="1" applyBorder="1" applyAlignment="1">
      <alignment horizontal="center" wrapText="1"/>
    </xf>
    <xf numFmtId="0" fontId="24" fillId="10" borderId="48" xfId="88" applyFont="1" applyFill="1" applyBorder="1" applyAlignment="1">
      <alignment horizontal="center" vertical="center" wrapText="1"/>
    </xf>
    <xf numFmtId="0" fontId="24" fillId="10" borderId="47" xfId="88" applyFont="1" applyFill="1" applyBorder="1" applyAlignment="1">
      <alignment horizontal="center" vertical="center" wrapText="1"/>
    </xf>
    <xf numFmtId="0" fontId="69" fillId="18" borderId="128" xfId="88" applyFont="1" applyFill="1" applyBorder="1" applyAlignment="1">
      <alignment horizontal="center" vertical="center" wrapText="1"/>
    </xf>
    <xf numFmtId="0" fontId="69" fillId="18" borderId="129" xfId="88" applyFont="1" applyFill="1" applyBorder="1" applyAlignment="1">
      <alignment horizontal="center" vertical="center" wrapText="1"/>
    </xf>
    <xf numFmtId="179" fontId="69" fillId="18" borderId="128" xfId="89" applyNumberFormat="1" applyFont="1" applyFill="1" applyBorder="1" applyAlignment="1">
      <alignment horizontal="center" vertical="center" wrapText="1"/>
    </xf>
    <xf numFmtId="179" fontId="69" fillId="18" borderId="30" xfId="89" applyNumberFormat="1" applyFont="1" applyFill="1" applyBorder="1" applyAlignment="1">
      <alignment horizontal="center" vertical="center" wrapText="1"/>
    </xf>
    <xf numFmtId="179" fontId="69" fillId="18" borderId="69" xfId="89" applyNumberFormat="1" applyFont="1" applyFill="1" applyBorder="1" applyAlignment="1">
      <alignment horizontal="center" vertical="center" wrapText="1"/>
    </xf>
    <xf numFmtId="0" fontId="73" fillId="0" borderId="123" xfId="87" applyFont="1" applyBorder="1" applyAlignment="1">
      <alignment horizontal="center" vertical="center" wrapText="1"/>
    </xf>
    <xf numFmtId="0" fontId="73" fillId="0" borderId="124" xfId="87" applyFont="1" applyBorder="1" applyAlignment="1">
      <alignment horizontal="center" vertical="center" wrapText="1"/>
    </xf>
    <xf numFmtId="0" fontId="73" fillId="0" borderId="125" xfId="87" applyFont="1" applyBorder="1" applyAlignment="1">
      <alignment horizontal="center" vertical="center" wrapText="1"/>
    </xf>
    <xf numFmtId="0" fontId="73" fillId="10" borderId="123" xfId="87" applyFont="1" applyFill="1" applyBorder="1" applyAlignment="1">
      <alignment horizontal="center" vertical="center" wrapText="1"/>
    </xf>
    <xf numFmtId="0" fontId="73" fillId="10" borderId="125" xfId="87" applyFont="1" applyFill="1" applyBorder="1" applyAlignment="1">
      <alignment horizontal="center" vertical="center" wrapText="1"/>
    </xf>
    <xf numFmtId="0" fontId="75" fillId="0" borderId="68" xfId="87" applyFont="1" applyBorder="1" applyAlignment="1">
      <alignment horizontal="center"/>
    </xf>
    <xf numFmtId="0" fontId="75" fillId="0" borderId="48" xfId="87" applyFont="1" applyBorder="1" applyAlignment="1">
      <alignment horizontal="center"/>
    </xf>
    <xf numFmtId="0" fontId="75" fillId="0" borderId="47" xfId="87" applyFont="1" applyBorder="1" applyAlignment="1">
      <alignment horizontal="center"/>
    </xf>
    <xf numFmtId="0" fontId="0" fillId="17" borderId="71" xfId="0" applyFill="1" applyBorder="1" applyAlignment="1">
      <alignment horizontal="center" vertical="center"/>
    </xf>
    <xf numFmtId="0" fontId="0" fillId="17" borderId="0" xfId="0" applyFill="1" applyAlignment="1">
      <alignment horizontal="center" vertical="center"/>
    </xf>
    <xf numFmtId="168" fontId="25" fillId="17" borderId="71" xfId="21" applyFont="1" applyFill="1" applyBorder="1" applyAlignment="1">
      <alignment horizontal="center" vertical="center"/>
    </xf>
    <xf numFmtId="168" fontId="25" fillId="17" borderId="0" xfId="2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8" fontId="25" fillId="0" borderId="0" xfId="21" applyFont="1" applyFill="1" applyAlignment="1">
      <alignment horizontal="center" vertical="center"/>
    </xf>
  </cellXfs>
  <cellStyles count="94">
    <cellStyle name="40% - Énfasis4 2" xfId="1" xr:uid="{00000000-0005-0000-0000-000000000000}"/>
    <cellStyle name="40% - Énfasis4 2 2" xfId="2" xr:uid="{00000000-0005-0000-0000-000001000000}"/>
    <cellStyle name="40% - Énfasis4 3" xfId="3" xr:uid="{00000000-0005-0000-0000-000002000000}"/>
    <cellStyle name="40% - Énfasis4 3 2" xfId="4" xr:uid="{00000000-0005-0000-0000-000003000000}"/>
    <cellStyle name="40% - Énfasis4 4" xfId="5" xr:uid="{00000000-0005-0000-0000-000004000000}"/>
    <cellStyle name="40% - Énfasis4 5" xfId="6" xr:uid="{00000000-0005-0000-0000-000005000000}"/>
    <cellStyle name="40% - Énfasis4 6" xfId="7" xr:uid="{00000000-0005-0000-0000-000006000000}"/>
    <cellStyle name="CUADRO1" xfId="8" xr:uid="{00000000-0005-0000-0000-000007000000}"/>
    <cellStyle name="Estilo 1" xfId="92" xr:uid="{00000000-0005-0000-0000-000008000000}"/>
    <cellStyle name="Euro" xfId="9" xr:uid="{00000000-0005-0000-0000-000009000000}"/>
    <cellStyle name="Euro 2" xfId="10" xr:uid="{00000000-0005-0000-0000-00000A000000}"/>
    <cellStyle name="Millares" xfId="11" builtinId="3"/>
    <cellStyle name="Millares [0]" xfId="91" builtinId="6"/>
    <cellStyle name="Millares 2" xfId="12" xr:uid="{00000000-0005-0000-0000-00000D000000}"/>
    <cellStyle name="Millares 2 2" xfId="13" xr:uid="{00000000-0005-0000-0000-00000E000000}"/>
    <cellStyle name="Millares 2 2 2" xfId="14" xr:uid="{00000000-0005-0000-0000-00000F000000}"/>
    <cellStyle name="Millares 2 3" xfId="15" xr:uid="{00000000-0005-0000-0000-000010000000}"/>
    <cellStyle name="Millares 2 4" xfId="16" xr:uid="{00000000-0005-0000-0000-000011000000}"/>
    <cellStyle name="Millares 3" xfId="17" xr:uid="{00000000-0005-0000-0000-000012000000}"/>
    <cellStyle name="Millares 4" xfId="18" xr:uid="{00000000-0005-0000-0000-000013000000}"/>
    <cellStyle name="Millares 5" xfId="19" xr:uid="{00000000-0005-0000-0000-000014000000}"/>
    <cellStyle name="Moneda" xfId="20" builtinId="4"/>
    <cellStyle name="Moneda [0]" xfId="21" builtinId="7"/>
    <cellStyle name="Moneda [0] 2" xfId="90" xr:uid="{00000000-0005-0000-0000-000017000000}"/>
    <cellStyle name="Moneda 2" xfId="22" xr:uid="{00000000-0005-0000-0000-000018000000}"/>
    <cellStyle name="Moneda 3" xfId="23" xr:uid="{00000000-0005-0000-0000-000019000000}"/>
    <cellStyle name="Moneda 3 2" xfId="89" xr:uid="{00000000-0005-0000-0000-00001A000000}"/>
    <cellStyle name="Moneda 4" xfId="24" xr:uid="{00000000-0005-0000-0000-00001B000000}"/>
    <cellStyle name="Moneda 4 2" xfId="25" xr:uid="{00000000-0005-0000-0000-00001C000000}"/>
    <cellStyle name="Moneda 4 3" xfId="93" xr:uid="{00000000-0005-0000-0000-00001D000000}"/>
    <cellStyle name="Moneda 5" xfId="26" xr:uid="{00000000-0005-0000-0000-00001E000000}"/>
    <cellStyle name="Normal" xfId="0" builtinId="0"/>
    <cellStyle name="Normal 10" xfId="27" xr:uid="{00000000-0005-0000-0000-000020000000}"/>
    <cellStyle name="Normal 11" xfId="28" xr:uid="{00000000-0005-0000-0000-000021000000}"/>
    <cellStyle name="Normal 12" xfId="29" xr:uid="{00000000-0005-0000-0000-000022000000}"/>
    <cellStyle name="Normal 12 2" xfId="30" xr:uid="{00000000-0005-0000-0000-000023000000}"/>
    <cellStyle name="Normal 12 2 2" xfId="87" xr:uid="{00000000-0005-0000-0000-000024000000}"/>
    <cellStyle name="Normal 12 3" xfId="31" xr:uid="{00000000-0005-0000-0000-000025000000}"/>
    <cellStyle name="Normal 13" xfId="32" xr:uid="{00000000-0005-0000-0000-000026000000}"/>
    <cellStyle name="Normal 2" xfId="33" xr:uid="{00000000-0005-0000-0000-000027000000}"/>
    <cellStyle name="Normal 2 2" xfId="34" xr:uid="{00000000-0005-0000-0000-000028000000}"/>
    <cellStyle name="Normal 2 2 2" xfId="35" xr:uid="{00000000-0005-0000-0000-000029000000}"/>
    <cellStyle name="Normal 2 3" xfId="36" xr:uid="{00000000-0005-0000-0000-00002A000000}"/>
    <cellStyle name="Normal 2 4" xfId="88" xr:uid="{00000000-0005-0000-0000-00002B000000}"/>
    <cellStyle name="Normal 3" xfId="37" xr:uid="{00000000-0005-0000-0000-00002C000000}"/>
    <cellStyle name="Normal 3 11 2" xfId="86" xr:uid="{00000000-0005-0000-0000-00002D000000}"/>
    <cellStyle name="Normal 3 2" xfId="38" xr:uid="{00000000-0005-0000-0000-00002E000000}"/>
    <cellStyle name="Normal 3 3" xfId="39" xr:uid="{00000000-0005-0000-0000-00002F000000}"/>
    <cellStyle name="Normal 4" xfId="40" xr:uid="{00000000-0005-0000-0000-000030000000}"/>
    <cellStyle name="Normal 4 2" xfId="41" xr:uid="{00000000-0005-0000-0000-000031000000}"/>
    <cellStyle name="Normal 4 2 2" xfId="42" xr:uid="{00000000-0005-0000-0000-000032000000}"/>
    <cellStyle name="Normal 4 2 2 2" xfId="43" xr:uid="{00000000-0005-0000-0000-000033000000}"/>
    <cellStyle name="Normal 4 2 3" xfId="44" xr:uid="{00000000-0005-0000-0000-000034000000}"/>
    <cellStyle name="Normal 4 2 3 2" xfId="45" xr:uid="{00000000-0005-0000-0000-000035000000}"/>
    <cellStyle name="Normal 4 2 4" xfId="46" xr:uid="{00000000-0005-0000-0000-000036000000}"/>
    <cellStyle name="Normal 4 2 5" xfId="47" xr:uid="{00000000-0005-0000-0000-000037000000}"/>
    <cellStyle name="Normal 4 3" xfId="48" xr:uid="{00000000-0005-0000-0000-000038000000}"/>
    <cellStyle name="Normal 4 3 2" xfId="49" xr:uid="{00000000-0005-0000-0000-000039000000}"/>
    <cellStyle name="Normal 4 4" xfId="50" xr:uid="{00000000-0005-0000-0000-00003A000000}"/>
    <cellStyle name="Normal 4 4 2" xfId="51" xr:uid="{00000000-0005-0000-0000-00003B000000}"/>
    <cellStyle name="Normal 4 5" xfId="52" xr:uid="{00000000-0005-0000-0000-00003C000000}"/>
    <cellStyle name="Normal 4 6" xfId="53" xr:uid="{00000000-0005-0000-0000-00003D000000}"/>
    <cellStyle name="Normal 4 7" xfId="54" xr:uid="{00000000-0005-0000-0000-00003E000000}"/>
    <cellStyle name="Normal 5" xfId="55" xr:uid="{00000000-0005-0000-0000-00003F000000}"/>
    <cellStyle name="Normal 5 2" xfId="56" xr:uid="{00000000-0005-0000-0000-000040000000}"/>
    <cellStyle name="Normal 6" xfId="57" xr:uid="{00000000-0005-0000-0000-000041000000}"/>
    <cellStyle name="Normal 6 2" xfId="58" xr:uid="{00000000-0005-0000-0000-000042000000}"/>
    <cellStyle name="Normal 6 2 2" xfId="59" xr:uid="{00000000-0005-0000-0000-000043000000}"/>
    <cellStyle name="Normal 6 3" xfId="60" xr:uid="{00000000-0005-0000-0000-000044000000}"/>
    <cellStyle name="Normal 6 4" xfId="61" xr:uid="{00000000-0005-0000-0000-000045000000}"/>
    <cellStyle name="Normal 7" xfId="62" xr:uid="{00000000-0005-0000-0000-000046000000}"/>
    <cellStyle name="Normal 7 2" xfId="63" xr:uid="{00000000-0005-0000-0000-000047000000}"/>
    <cellStyle name="Normal 7 2 2" xfId="64" xr:uid="{00000000-0005-0000-0000-000048000000}"/>
    <cellStyle name="Normal 8" xfId="65" xr:uid="{00000000-0005-0000-0000-000049000000}"/>
    <cellStyle name="Normal 9" xfId="66" xr:uid="{00000000-0005-0000-0000-00004A000000}"/>
    <cellStyle name="Normal_CENTRO INTEGRAL 1 2" xfId="67" xr:uid="{00000000-0005-0000-0000-00004B000000}"/>
    <cellStyle name="Normal_ESTABLECIMIENTO Y MANTENIMIENTO" xfId="68" xr:uid="{00000000-0005-0000-0000-00004C000000}"/>
    <cellStyle name="Normal_Presup consultoria la Mesa PZA" xfId="69" xr:uid="{00000000-0005-0000-0000-00004D000000}"/>
    <cellStyle name="Normal_Presupuesto Oficial" xfId="70" xr:uid="{00000000-0005-0000-0000-00004E000000}"/>
    <cellStyle name="Porcentaje" xfId="71" builtinId="5"/>
    <cellStyle name="Porcentaje 2" xfId="72" xr:uid="{00000000-0005-0000-0000-000050000000}"/>
    <cellStyle name="Porcentaje 3" xfId="73" xr:uid="{00000000-0005-0000-0000-000051000000}"/>
    <cellStyle name="Porcentual 2" xfId="74" xr:uid="{00000000-0005-0000-0000-000052000000}"/>
    <cellStyle name="Porcentual 2 2" xfId="75" xr:uid="{00000000-0005-0000-0000-000053000000}"/>
    <cellStyle name="Porcentual 2 2 2" xfId="76" xr:uid="{00000000-0005-0000-0000-000054000000}"/>
    <cellStyle name="Porcentual 2 3" xfId="77" xr:uid="{00000000-0005-0000-0000-000055000000}"/>
    <cellStyle name="Porcentual 2 3 2" xfId="78" xr:uid="{00000000-0005-0000-0000-000056000000}"/>
    <cellStyle name="Porcentual 2 4" xfId="79" xr:uid="{00000000-0005-0000-0000-000057000000}"/>
    <cellStyle name="Porcentual 3" xfId="80" xr:uid="{00000000-0005-0000-0000-000058000000}"/>
    <cellStyle name="Salida 2" xfId="81" xr:uid="{00000000-0005-0000-0000-000059000000}"/>
    <cellStyle name="Salida 2 2" xfId="82" xr:uid="{00000000-0005-0000-0000-00005A000000}"/>
    <cellStyle name="Salida 2 2 2" xfId="83" xr:uid="{00000000-0005-0000-0000-00005B000000}"/>
    <cellStyle name="Salida 2 3" xfId="84" xr:uid="{00000000-0005-0000-0000-00005C000000}"/>
    <cellStyle name="Salida 2 4" xfId="85" xr:uid="{00000000-0005-0000-0000-00005D000000}"/>
  </cellStyles>
  <dxfs count="63"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  <dxf>
      <font>
        <condense val="0"/>
        <extend val="0"/>
        <color indexed="55"/>
      </font>
      <fill>
        <patternFill patternType="darkUp"/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5.xml"/><Relationship Id="rId21" Type="http://schemas.openxmlformats.org/officeDocument/2006/relationships/externalLink" Target="externalLinks/externalLink10.xml"/><Relationship Id="rId42" Type="http://schemas.openxmlformats.org/officeDocument/2006/relationships/externalLink" Target="externalLinks/externalLink31.xml"/><Relationship Id="rId47" Type="http://schemas.openxmlformats.org/officeDocument/2006/relationships/externalLink" Target="externalLinks/externalLink36.xml"/><Relationship Id="rId63" Type="http://schemas.openxmlformats.org/officeDocument/2006/relationships/externalLink" Target="externalLinks/externalLink52.xml"/><Relationship Id="rId68" Type="http://schemas.openxmlformats.org/officeDocument/2006/relationships/externalLink" Target="externalLinks/externalLink57.xml"/><Relationship Id="rId84" Type="http://schemas.openxmlformats.org/officeDocument/2006/relationships/externalLink" Target="externalLinks/externalLink73.xml"/><Relationship Id="rId89" Type="http://schemas.openxmlformats.org/officeDocument/2006/relationships/externalLink" Target="externalLinks/externalLink78.xml"/><Relationship Id="rId1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8.xml"/><Relationship Id="rId107" Type="http://schemas.openxmlformats.org/officeDocument/2006/relationships/externalLink" Target="externalLinks/externalLink9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40" Type="http://schemas.openxmlformats.org/officeDocument/2006/relationships/externalLink" Target="externalLinks/externalLink29.xml"/><Relationship Id="rId45" Type="http://schemas.openxmlformats.org/officeDocument/2006/relationships/externalLink" Target="externalLinks/externalLink34.xml"/><Relationship Id="rId53" Type="http://schemas.openxmlformats.org/officeDocument/2006/relationships/externalLink" Target="externalLinks/externalLink42.xml"/><Relationship Id="rId58" Type="http://schemas.openxmlformats.org/officeDocument/2006/relationships/externalLink" Target="externalLinks/externalLink47.xml"/><Relationship Id="rId66" Type="http://schemas.openxmlformats.org/officeDocument/2006/relationships/externalLink" Target="externalLinks/externalLink55.xml"/><Relationship Id="rId74" Type="http://schemas.openxmlformats.org/officeDocument/2006/relationships/externalLink" Target="externalLinks/externalLink63.xml"/><Relationship Id="rId79" Type="http://schemas.openxmlformats.org/officeDocument/2006/relationships/externalLink" Target="externalLinks/externalLink68.xml"/><Relationship Id="rId87" Type="http://schemas.openxmlformats.org/officeDocument/2006/relationships/externalLink" Target="externalLinks/externalLink76.xml"/><Relationship Id="rId102" Type="http://schemas.openxmlformats.org/officeDocument/2006/relationships/externalLink" Target="externalLinks/externalLink91.xml"/><Relationship Id="rId110" Type="http://schemas.openxmlformats.org/officeDocument/2006/relationships/externalLink" Target="externalLinks/externalLink99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0.xml"/><Relationship Id="rId82" Type="http://schemas.openxmlformats.org/officeDocument/2006/relationships/externalLink" Target="externalLinks/externalLink71.xml"/><Relationship Id="rId90" Type="http://schemas.openxmlformats.org/officeDocument/2006/relationships/externalLink" Target="externalLinks/externalLink79.xml"/><Relationship Id="rId95" Type="http://schemas.openxmlformats.org/officeDocument/2006/relationships/externalLink" Target="externalLinks/externalLink84.xml"/><Relationship Id="rId1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32.xml"/><Relationship Id="rId48" Type="http://schemas.openxmlformats.org/officeDocument/2006/relationships/externalLink" Target="externalLinks/externalLink37.xml"/><Relationship Id="rId56" Type="http://schemas.openxmlformats.org/officeDocument/2006/relationships/externalLink" Target="externalLinks/externalLink45.xml"/><Relationship Id="rId64" Type="http://schemas.openxmlformats.org/officeDocument/2006/relationships/externalLink" Target="externalLinks/externalLink53.xml"/><Relationship Id="rId69" Type="http://schemas.openxmlformats.org/officeDocument/2006/relationships/externalLink" Target="externalLinks/externalLink58.xml"/><Relationship Id="rId77" Type="http://schemas.openxmlformats.org/officeDocument/2006/relationships/externalLink" Target="externalLinks/externalLink66.xml"/><Relationship Id="rId100" Type="http://schemas.openxmlformats.org/officeDocument/2006/relationships/externalLink" Target="externalLinks/externalLink89.xml"/><Relationship Id="rId105" Type="http://schemas.openxmlformats.org/officeDocument/2006/relationships/externalLink" Target="externalLinks/externalLink94.xml"/><Relationship Id="rId11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0.xml"/><Relationship Id="rId72" Type="http://schemas.openxmlformats.org/officeDocument/2006/relationships/externalLink" Target="externalLinks/externalLink61.xml"/><Relationship Id="rId80" Type="http://schemas.openxmlformats.org/officeDocument/2006/relationships/externalLink" Target="externalLinks/externalLink69.xml"/><Relationship Id="rId85" Type="http://schemas.openxmlformats.org/officeDocument/2006/relationships/externalLink" Target="externalLinks/externalLink74.xml"/><Relationship Id="rId93" Type="http://schemas.openxmlformats.org/officeDocument/2006/relationships/externalLink" Target="externalLinks/externalLink82.xml"/><Relationship Id="rId98" Type="http://schemas.openxmlformats.org/officeDocument/2006/relationships/externalLink" Target="externalLinks/externalLink87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46" Type="http://schemas.openxmlformats.org/officeDocument/2006/relationships/externalLink" Target="externalLinks/externalLink35.xml"/><Relationship Id="rId59" Type="http://schemas.openxmlformats.org/officeDocument/2006/relationships/externalLink" Target="externalLinks/externalLink48.xml"/><Relationship Id="rId67" Type="http://schemas.openxmlformats.org/officeDocument/2006/relationships/externalLink" Target="externalLinks/externalLink56.xml"/><Relationship Id="rId103" Type="http://schemas.openxmlformats.org/officeDocument/2006/relationships/externalLink" Target="externalLinks/externalLink92.xml"/><Relationship Id="rId108" Type="http://schemas.openxmlformats.org/officeDocument/2006/relationships/externalLink" Target="externalLinks/externalLink97.xml"/><Relationship Id="rId20" Type="http://schemas.openxmlformats.org/officeDocument/2006/relationships/externalLink" Target="externalLinks/externalLink9.xml"/><Relationship Id="rId41" Type="http://schemas.openxmlformats.org/officeDocument/2006/relationships/externalLink" Target="externalLinks/externalLink30.xml"/><Relationship Id="rId54" Type="http://schemas.openxmlformats.org/officeDocument/2006/relationships/externalLink" Target="externalLinks/externalLink43.xml"/><Relationship Id="rId62" Type="http://schemas.openxmlformats.org/officeDocument/2006/relationships/externalLink" Target="externalLinks/externalLink51.xml"/><Relationship Id="rId70" Type="http://schemas.openxmlformats.org/officeDocument/2006/relationships/externalLink" Target="externalLinks/externalLink59.xml"/><Relationship Id="rId75" Type="http://schemas.openxmlformats.org/officeDocument/2006/relationships/externalLink" Target="externalLinks/externalLink64.xml"/><Relationship Id="rId83" Type="http://schemas.openxmlformats.org/officeDocument/2006/relationships/externalLink" Target="externalLinks/externalLink72.xml"/><Relationship Id="rId88" Type="http://schemas.openxmlformats.org/officeDocument/2006/relationships/externalLink" Target="externalLinks/externalLink77.xml"/><Relationship Id="rId91" Type="http://schemas.openxmlformats.org/officeDocument/2006/relationships/externalLink" Target="externalLinks/externalLink80.xml"/><Relationship Id="rId96" Type="http://schemas.openxmlformats.org/officeDocument/2006/relationships/externalLink" Target="externalLinks/externalLink85.xml"/><Relationship Id="rId11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49" Type="http://schemas.openxmlformats.org/officeDocument/2006/relationships/externalLink" Target="externalLinks/externalLink38.xml"/><Relationship Id="rId57" Type="http://schemas.openxmlformats.org/officeDocument/2006/relationships/externalLink" Target="externalLinks/externalLink46.xml"/><Relationship Id="rId106" Type="http://schemas.openxmlformats.org/officeDocument/2006/relationships/externalLink" Target="externalLinks/externalLink95.xml"/><Relationship Id="rId114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20.xml"/><Relationship Id="rId44" Type="http://schemas.openxmlformats.org/officeDocument/2006/relationships/externalLink" Target="externalLinks/externalLink33.xml"/><Relationship Id="rId52" Type="http://schemas.openxmlformats.org/officeDocument/2006/relationships/externalLink" Target="externalLinks/externalLink41.xml"/><Relationship Id="rId60" Type="http://schemas.openxmlformats.org/officeDocument/2006/relationships/externalLink" Target="externalLinks/externalLink49.xml"/><Relationship Id="rId65" Type="http://schemas.openxmlformats.org/officeDocument/2006/relationships/externalLink" Target="externalLinks/externalLink54.xml"/><Relationship Id="rId73" Type="http://schemas.openxmlformats.org/officeDocument/2006/relationships/externalLink" Target="externalLinks/externalLink62.xml"/><Relationship Id="rId78" Type="http://schemas.openxmlformats.org/officeDocument/2006/relationships/externalLink" Target="externalLinks/externalLink67.xml"/><Relationship Id="rId81" Type="http://schemas.openxmlformats.org/officeDocument/2006/relationships/externalLink" Target="externalLinks/externalLink70.xml"/><Relationship Id="rId86" Type="http://schemas.openxmlformats.org/officeDocument/2006/relationships/externalLink" Target="externalLinks/externalLink75.xml"/><Relationship Id="rId94" Type="http://schemas.openxmlformats.org/officeDocument/2006/relationships/externalLink" Target="externalLinks/externalLink83.xml"/><Relationship Id="rId99" Type="http://schemas.openxmlformats.org/officeDocument/2006/relationships/externalLink" Target="externalLinks/externalLink88.xml"/><Relationship Id="rId101" Type="http://schemas.openxmlformats.org/officeDocument/2006/relationships/externalLink" Target="externalLinks/externalLink9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9" Type="http://schemas.openxmlformats.org/officeDocument/2006/relationships/externalLink" Target="externalLinks/externalLink28.xml"/><Relationship Id="rId109" Type="http://schemas.openxmlformats.org/officeDocument/2006/relationships/externalLink" Target="externalLinks/externalLink98.xml"/><Relationship Id="rId34" Type="http://schemas.openxmlformats.org/officeDocument/2006/relationships/externalLink" Target="externalLinks/externalLink23.xml"/><Relationship Id="rId50" Type="http://schemas.openxmlformats.org/officeDocument/2006/relationships/externalLink" Target="externalLinks/externalLink39.xml"/><Relationship Id="rId55" Type="http://schemas.openxmlformats.org/officeDocument/2006/relationships/externalLink" Target="externalLinks/externalLink44.xml"/><Relationship Id="rId76" Type="http://schemas.openxmlformats.org/officeDocument/2006/relationships/externalLink" Target="externalLinks/externalLink65.xml"/><Relationship Id="rId97" Type="http://schemas.openxmlformats.org/officeDocument/2006/relationships/externalLink" Target="externalLinks/externalLink86.xml"/><Relationship Id="rId104" Type="http://schemas.openxmlformats.org/officeDocument/2006/relationships/externalLink" Target="externalLinks/externalLink93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0.xml"/><Relationship Id="rId92" Type="http://schemas.openxmlformats.org/officeDocument/2006/relationships/externalLink" Target="externalLinks/externalLink8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1747954</xdr:colOff>
      <xdr:row>0</xdr:row>
      <xdr:rowOff>45534</xdr:rowOff>
    </xdr:from>
    <xdr:to>
      <xdr:col>1</xdr:col>
      <xdr:colOff>2557579</xdr:colOff>
      <xdr:row>0</xdr:row>
      <xdr:rowOff>787737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4113" y="45534"/>
          <a:ext cx="809625" cy="742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367606</xdr:colOff>
      <xdr:row>0</xdr:row>
      <xdr:rowOff>80901</xdr:rowOff>
    </xdr:from>
    <xdr:to>
      <xdr:col>11</xdr:col>
      <xdr:colOff>647753</xdr:colOff>
      <xdr:row>0</xdr:row>
      <xdr:rowOff>801494</xdr:rowOff>
    </xdr:to>
    <xdr:pic>
      <xdr:nvPicPr>
        <xdr:cNvPr id="3" name="Imagen 2" descr="WhatsApp Image 2020-01-07 at 2.34.52 PM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49588" y="80901"/>
          <a:ext cx="1151336" cy="7205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1431117</xdr:colOff>
      <xdr:row>0</xdr:row>
      <xdr:rowOff>345514</xdr:rowOff>
    </xdr:from>
    <xdr:to>
      <xdr:col>0</xdr:col>
      <xdr:colOff>4048124</xdr:colOff>
      <xdr:row>5</xdr:row>
      <xdr:rowOff>1474533</xdr:rowOff>
    </xdr:to>
    <xdr:pic>
      <xdr:nvPicPr>
        <xdr:cNvPr id="1382" name="Imagen 1">
          <a:extLst>
            <a:ext uri="{FF2B5EF4-FFF2-40B4-BE49-F238E27FC236}">
              <a16:creationId xmlns:a16="http://schemas.microsoft.com/office/drawing/2014/main" id="{00000000-0008-0000-0100-00006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117" y="345514"/>
          <a:ext cx="2617007" cy="3065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49</xdr:col>
      <xdr:colOff>492125</xdr:colOff>
      <xdr:row>0</xdr:row>
      <xdr:rowOff>127000</xdr:rowOff>
    </xdr:from>
    <xdr:ext cx="2682875" cy="1397000"/>
    <xdr:pic>
      <xdr:nvPicPr>
        <xdr:cNvPr id="2" name="image2.png">
          <a:extLst>
            <a:ext uri="{FF2B5EF4-FFF2-40B4-BE49-F238E27FC236}">
              <a16:creationId xmlns:a16="http://schemas.microsoft.com/office/drawing/2014/main" id="{D9E15600-DCD9-4197-A558-6687B84D05B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272375" y="127000"/>
          <a:ext cx="2682875" cy="13970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127000</xdr:rowOff>
    </xdr:from>
    <xdr:to>
      <xdr:col>0</xdr:col>
      <xdr:colOff>602643</xdr:colOff>
      <xdr:row>4</xdr:row>
      <xdr:rowOff>146050</xdr:rowOff>
    </xdr:to>
    <xdr:pic>
      <xdr:nvPicPr>
        <xdr:cNvPr id="9245" name="Imagen 2">
          <a:extLst>
            <a:ext uri="{FF2B5EF4-FFF2-40B4-BE49-F238E27FC236}">
              <a16:creationId xmlns:a16="http://schemas.microsoft.com/office/drawing/2014/main" id="{00000000-0008-0000-0200-00001D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27000"/>
          <a:ext cx="564543" cy="67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12700</xdr:colOff>
      <xdr:row>1</xdr:row>
      <xdr:rowOff>6350</xdr:rowOff>
    </xdr:from>
    <xdr:ext cx="915390" cy="71120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18400" y="171450"/>
          <a:ext cx="915390" cy="71120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866775</xdr:colOff>
      <xdr:row>0</xdr:row>
      <xdr:rowOff>165101</xdr:rowOff>
    </xdr:from>
    <xdr:to>
      <xdr:col>0</xdr:col>
      <xdr:colOff>3835400</xdr:colOff>
      <xdr:row>3</xdr:row>
      <xdr:rowOff>606137</xdr:rowOff>
    </xdr:to>
    <xdr:pic>
      <xdr:nvPicPr>
        <xdr:cNvPr id="6181" name="Imagen 2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165101"/>
          <a:ext cx="2968625" cy="269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271317</xdr:colOff>
      <xdr:row>0</xdr:row>
      <xdr:rowOff>288636</xdr:rowOff>
    </xdr:from>
    <xdr:ext cx="3352800" cy="2437246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5786772" y="288636"/>
          <a:ext cx="3352800" cy="2437246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123825</xdr:rowOff>
    </xdr:from>
    <xdr:to>
      <xdr:col>2</xdr:col>
      <xdr:colOff>2943225</xdr:colOff>
      <xdr:row>30</xdr:row>
      <xdr:rowOff>123825</xdr:rowOff>
    </xdr:to>
    <xdr:cxnSp macro="">
      <xdr:nvCxnSpPr>
        <xdr:cNvPr id="3684" name="Conector recto 3">
          <a:extLst>
            <a:ext uri="{FF2B5EF4-FFF2-40B4-BE49-F238E27FC236}">
              <a16:creationId xmlns:a16="http://schemas.microsoft.com/office/drawing/2014/main" id="{00000000-0008-0000-0400-0000640E0000}"/>
            </a:ext>
          </a:extLst>
        </xdr:cNvPr>
        <xdr:cNvCxnSpPr>
          <a:cxnSpLocks noChangeShapeType="1"/>
        </xdr:cNvCxnSpPr>
      </xdr:nvCxnSpPr>
      <xdr:spPr bwMode="auto">
        <a:xfrm>
          <a:off x="714375" y="8743950"/>
          <a:ext cx="2943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5</xdr:col>
      <xdr:colOff>304800</xdr:colOff>
      <xdr:row>3</xdr:row>
      <xdr:rowOff>57149</xdr:rowOff>
    </xdr:from>
    <xdr:ext cx="1003300" cy="6953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43675" y="581024"/>
          <a:ext cx="1003300" cy="6953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168275</xdr:colOff>
      <xdr:row>3</xdr:row>
      <xdr:rowOff>57150</xdr:rowOff>
    </xdr:from>
    <xdr:to>
      <xdr:col>2</xdr:col>
      <xdr:colOff>723900</xdr:colOff>
      <xdr:row>4</xdr:row>
      <xdr:rowOff>328839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917575" y="577850"/>
          <a:ext cx="555625" cy="652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525556</xdr:colOff>
      <xdr:row>0</xdr:row>
      <xdr:rowOff>135591</xdr:rowOff>
    </xdr:from>
    <xdr:to>
      <xdr:col>1</xdr:col>
      <xdr:colOff>1335181</xdr:colOff>
      <xdr:row>3</xdr:row>
      <xdr:rowOff>127000</xdr:rowOff>
    </xdr:to>
    <xdr:pic>
      <xdr:nvPicPr>
        <xdr:cNvPr id="5287" name="Imagen 2">
          <a:extLst>
            <a:ext uri="{FF2B5EF4-FFF2-40B4-BE49-F238E27FC236}">
              <a16:creationId xmlns:a16="http://schemas.microsoft.com/office/drawing/2014/main" id="{00000000-0008-0000-0600-0000A7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74" y="135591"/>
          <a:ext cx="809625" cy="742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vier_or_compa\zulma\Fin\Anexos\PRESUPUESTOS-RE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SMINGE~1/AppData/Local/Temp/Rar$DI48.776/Users/oegomez/AppData/Local/Microsoft/Windows/Temporary%20Internet%20Files/Content.Outlook/SCY6KILA/presupuesto%20M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%20%20aaInformaci&#243;n%20GRUPO%204\A%20MInformes%20Mensuales\Informe%20de%20estado%20vial%20ene\aCCIDENTES%20DE%201995%20-%20199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V-01\K\a%20%20aaInformaci&#243;n%20GRUPO%204\A%20MInformes%20Mensuales\Informe%20de%20estado%20vial%20ene\aCCIDENTES%20DE%201995%20-%2019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BRA%20LA%20PAILA%20-%20LA%20VICTORIA%20sept%2008\LPV-planeacion\OBRA%20CALARCA%20LA%20PAILA\CLP-Control%20general\control%20combustible\ENER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DB09E0A\a%20%20aaInformaci&#243;n%20GRUPO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2CB15EB\aCCIDENTES%20DE%201995%20-%20199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%20%20aaInformaci&#243;n%20GRUPO%204\A%20MInformes%20Mensuales\Informe%20de%20estado%20vial%20ene\aCCIDENTES%20DE%201995%20-%20199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72\c\SARDINATA\Contrato%20Sardinata\SNT-Planta\Despachos\Materiales%20v&#237;a%20y%20planta\Acarreos%2001-31-Jul-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pale/ZXPREPLIEGOS%20PUENTE%20ARMADA/PRESUP/ZPREPLIEGOS%20PUENTE%20ARMADA/OBRAS%20PUENTE%20ARMADA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hernando\Users\lvargas\Documents\lvargas_zc\Mis%20documentos\Contratos%20asignados\Contratos%20A&#241;o%202015\Contratos%20Invias\Obra\Etapa%20contratual\invmeta\INFORMES\infabr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%20%20aaInformaci&#243;n%20GRUPO%204\A%20MInformes%20Mensuales\Informe%20de%20estado%20vial%20ene\aCCIDENTES%20DE%201995%20-%201996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citaciones1\c\Documents%20and%20Settings\Latinco%20S.A\Mis%20documentos\ARCHIVOS%20OSCAR\invias\corredores%20viales\PARTICIPAMOS\PRIMERA%20RONDA\analisis%20de%20precios%20unitarios%20-%20PLANTILL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MANTENIMIENTO%20RUTA%201001_MARZO%20DE%202008/Documents%20and%20Settings/PEDRO%20GARCIA%20REALPE/Mis%20documentos/AMV_G1_2006_TUMACO/Actas%20AMV_G1_Tumaco/a%20%20aaInformaci&#243;n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vmn%20eyd%20nuqui%20animas\Users\LEONARDO\Documents\ERICK\William\revision%20informe\REVISION\Cantiades_Zonas_Inestables_Jul_9-0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CON\DATOS\LICITAR\IDU\UNIT_4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cho\transfer%20lucho\Mis%20documentos\ANDES3\mayo%204-01\Mis%20documentos\AiuApoSaraBrut20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cho\transfer%20lucho\Mis%20documentos\AiuApoSaraBrut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dchaves\Desktop\NARI&#209;O\CONECTIVIDAD\EL%20EMPATE%20-%20LA%20UNION%20PR%2060+240%20al%20PR%2066+090\OBRA\BASE\PRESUPUESTO%20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d\documentos%20c\Documentos-Wilson\Advial-Cmarca\bimestral\06-dic-ene-99\03JUN-JUL-98\Acc%20Ago-Sep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%20%20aaInformaci&#243;n%20GRUPO%204/A%20MInformes%20Mensuales/Informe%20de%20estado%20vial%20ene/aCCIDENTES%20DE%201995%20-%201996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citaciones1\c\Trabajos%20La%20Espanola%20-%20Calarca\Grupo%20Arturo\Arturo%20A.%20Gonzalez%20R.%20Espanola%20-%20Calarca\BARBOSA\ACTASB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FREDY%20MENDEZ\Desktop\DOCUME~1\XP\CONFIG~1\Temp\Mis%20documentos\Contratos%20Vigentes\CTO-102-2002%20Castores%20Ingenieros%20Contratistas%20Ltda\CTO-102-2002%20Actas%20de%20Obra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BRA%20LA%20PAILA%20-%20LA%20VICTORIA%20sept%2008\LPV-planeacion\PLANTA%20RIOBAMBA\RIO-Equipos\Reporte%20Equipos%20CP-73\Reporte%20Equipos%20Mayo-07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ICITAR\SONIA\CONTRATO\IDU-246-PARCHEO%20KENNEDY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INF.BIMENSUAL\INFORME%20BIMENSUAL%20JUL-AGO-200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critorio\amv%202011\EST.V&#205;A%20CRITERIO%20TECNICO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ARDINATA\Contrato%20Sardinata\SNT-Planta\Despachos\Materiales%20v&#237;a%20y%20planta\Acarreos%2001-31-Jul-05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BRA%20CALARCA%20LA%20PAILA\CLP-Control%20general\control%20combustible\ENERO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no\C\AMV-3005-2005\ADMON%20GRUPO%203%202004%20-2005\PRESUPUESTOS\Analisis%20de%20Precios%20Unitarios%20ASTRID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pale/PAVICOL/MSOFFICE/LICITAR/analisis%20del%20AIU/AIU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no\C\Documents%20and%20Settings\Hector%20Guerrero\Mis%20documentos\Licitaciones%20realizadas\Invias\INTER-Taraza-caucasia\DIFERGO\WINDOWS\TEMP\UNITARIO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-alexander\Documentos\winnt\perfiles\Co80097831\Mis%20documentos\Formatos\Presupuesto%20Da&#241;os%20Interinstitucionales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ter\luis%20carlos\Documents%20and%20Settings\Administrador\Mis%20documentos\Gabriel%202003\GABRIEL%202002\PROYECTOS\PROYECTOS%20EN%20CURSO\ESTADIO%20MUNICIPAL%20DE%20YOPAL\PRESUPUESTO%20ESTADIO%201.2%20primera%20etapa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enieto/Configuraci&#243;n%20local/Archivos%20temporales%20de%20Internet/OLK1/PO%20-%20CARLOS%20LLERA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pale/Aquitania/Cofinanciacion/FICHAS%20Y%20FORMATOS/UNITARIOS%20GENERALE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pale/Users/mac/Documents/amv/presupuestos%20para%20atenci&#243;n%20de%20emergencias%20por%20ola%20invernal%202010%20y%202011/PRESUPUESTOS%20EMERGENCIAS%20OFICIAL%20BARBOSA%20CISNEROS%20PTO%20BERRIO%20JULIO%2027%20201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hernando\Users\lvargas\Documents\lvargas_zc\Mis%20documentos\Contratos%20asignados\Contratos%20A&#241;o%202015\Contratos%20Invias\Obra\Etapa%20contratual\WINDOWS\TEMP\Alcantarillado%20PAVCO-RAS%202000%20(08-11-04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\d\LIQ.TRANSPORTE%20DE%20MATERIALES%20OCTUBRE%20DE%202006%20HASMER%20FINAL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maximiliano\Mis%20documentos\TOPOGRAFIA%20LATINCO\Preactas\Preacta%2007%20-%20Julio%202005\PROG-96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critorio\amv%202011\AMV%202011\PHRE\09%20INF_TRIMESTRAL%20_FINAL%20-%202011\INFORME%209_AMV_MAR-201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72\c\OBRA%20CALARCA%20LA%20PAILA\CLP-Control%20general\control%20combustible\DICIEMBRE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72\c\OBRA%20CALARCA%20LA%20PAILA\CLP-Control%20general\control%20combustible\ENERO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abogal/Downloads/V&#237;nculoExternoRecuperado1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MSUNG_PC\Users\Users\HP\Desktop\invmeta\INFORMES\infabr98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0992774a\PRECIOS\DOCUME~1\e0939709\CONFIG~1\Temp\precios200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critorio\amv%202011\copia%20de%20seguridad%20pc1_invias\CONSORCIO%20PHRE\PRESUPUESTOS\V&#205;A%209003\Presupuesto%20para%20Ampliaci&#243;n%20de%20Puentes%20Angostos\Presupuestos%20Ampliaci&#243;n%20de%20Puentes%20%20(9003)%20Sept.%20de%202010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critorio\amv%202011\Documents%20and%20Settings\Equipo_2\Escritorio\Necesidades%20de%20las%20V&#237;as%202010\Definitivos\Necesidades%20%20Lorica%20-%20Cove&#241;as%20(9004)%20Marzo%202010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cion2\d\DOCUME~1\USER05~1\CONFIG~1\TEMP\ADMINISTRACION%20VIAL%20G2\PRESUPUESTOS\Presupuesto%20remoci&#243;n%20de%20derrumbes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BRA%20CALARCA%20LA%20PAILA\CLP-Control%20general\control%20combustible\DICIEMBRE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V-01\H\ADMINISTRACI&#211;N%20VIAL3\INFORMES\INFORMES%20TRIMESTRALES\Users\Adolfo\Documents\SANTO%20DOMINGO\MARZO\Mis%20documentos\ACTA%20No%2040\ACTA%20No36\CONSORCIO%20acta%20No35\Mis%20documentos\WINDOWS\TEMP\RELACI~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BRA%20LA%20PAILA%20-%20LA%20VICTORIA%20sept%2008\LPV-planeacion\OBRA%20CALARCA%20LA%20PAILA\CLP-Control%20general\control%20combustible\DICIEMBRE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INTERVENTORIA%20PUENTE%20TETUAN/ACTAS/ACATAS%20CONTRATISTA%20OBRA/ACTA%205/Documents%20and%20Settings/Administrator/My%20Documents/ZAR07/Apu051b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V-01\H\MANTENIMIENTO%20RUTA%201001_MARZO%20DE%202008\Documents%20and%20Settings\Jaime%20Rojas\Mis%20documentos\Contrato\Interv\JunBarba\a%20%20aaInformaci&#243;n%20GRUPO%204\A%20MInformes%20M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72\c\OBRA%20CALARCA%20LA%20PAILA\CLP-Actas%20y%20preactas\SUBCONTRATOS\LIQUIDACION%20%20BATALLON\LIQUIDACION%20BATALLON%20AL%2030%20ENERO\COMBUSTIBLE%20MOTONIVELADORA%20LIQUIDACION%2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hernando\Users\lvargas\Documents\lvargas_zc\Mis%20documentos\Contratos%20asignados\Contratos%20A&#241;o%202015\Contratos%20Invias\Obra\Etapa%20contratual\Proyectos\CEI\Tunja-Barbosa\HORIZONTAL%20Barbosa.xlsm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\Mis%20documentos\Licitaciones%202002\Lic.Duitama-La%20Palmera\BASEDuitama-La%20Palmera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V-01\@\Phenom_x3\d\ADMINISTRACI&#211;N%20VIAL3\INFORMES\INFORMES%20TRIMESTRALES\Documents%20and%20Settings\Usuario%20de%20Windows\Mis%20documentos\Licitaciones\Inalv&#237;as\Taraz&#225;-Caucasia\WINDOWS\TEMP\RELACI~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V-01\H\ADMINISTRACI&#211;N%20VIAL3\INFORMES\INFORMES%20TRIMESTRALES\Documents%20and%20Settings\Usuario%20de%20Windows\Mis%20documentos\Licitaciones\Inalv&#237;as\Taraz&#225;-Caucasia\WINDOWS\TEMP\RELACI~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ngevias%20S.A\Contrato%200526%20de%202012%20MHC\Precios%20No%20Previstos%20MHC\Viaducto%20K45\PROPUESTA%20CARARE%20PR45+200%20ULTIMO\3.PRESUPUESTO%20CARARE%20CAMBIO%20DE%20DISE&#209;O-INGENIERIA%20DE%20VIAS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DM%20VIAL%2003%20-%20CORDOBA\ESTADO%20DE%20RED\2103mar%20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pale/PROY/AMV%20CUN/PRESUPUESTOS/HONDA-VILLETA/2010/PR54%20AL%2056/S%20CRITICOS%205008%20HONDA%20-%20VILLETA%20PR54%20AL%2056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72\c\OBRA%20CALARCA%20LA%20PAILA\CLP-Actas%20y%20preactas\SUBCONTRATOS\LIQUIDACION%20%20BATALLON\LIQUIDACION%20BATALLON%20AL%2030%20ENERO\COMBUS%20BVM%20038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72\c\OBRA%20CALARCA%20LA%20PAILA\CLP-Actas%20y%20preactas\SUBCONTRATOS\LIQUIDACION%20%20BATALLON\LIQUIDACION%20BATALLON%20AL%2030%20ENERO\COMBUSTIBLE%20CARROTANQUE%20AL%2030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CO\Doc.%20ASPIRE\ADMONVIAL%20H-V-05\PRESUPUESTOS\sector%203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@/LICITACIONES/Mis%20documentos/san%20andres/EJECUCION/CONTRATO%20670%20DE%202010%20Numeral%207.2/Copia%20de%20M1%20-%20PO%20Y%20APU%20SAN%20ANDR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72\c\DOCUME~1\XP\CONFIG~1\Temp\Mis%20documentos\Contratos%20Vigentes\CTO-102-2002%20Castores%20Ingenieros%20Contratistas%20Ltda\CTO-102-2002%20Actas%20de%20Obra%20y%20modif%20cantidades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maximiliano\Mis%20documentos\TOPOGRAFIA%20LATINCO\Preactas\Preacta%2007%20-%20Julio%202005\PROG-96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V-01\Users\mac\Documents\AMV%20cto%203414%20de%202013\INFORMES%20TRIMESTRALES\jul%20-%20sep%202014\Estructura%20APU%202013%20ANTIOQUIA%20%20JULIO%20-%20SEPTIEMBRE%202014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V-01\@\Phenom_x3\d\ADMINISTRACI&#211;N%20VIAL3\INFORMES\INFORMES%20TRIMESTRALES\a%20%20aaInformaci&#243;n%20GRUPO%204\A%20MInformes%20Mensuales\Informe%20de%20estado%20vial%20ene\aCCIDENTES%20DE%201995%20-%201996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pale/temp/OBRA%206205/APU%20Y%20PRESUPUESTO%202012-2014%20BARBOSA%20-%20CISNEROS%20Final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V-01\H\AMV-02-BOL\EST.V&#205;A%20CRIT.TECNICO%20AMB-BOL-02\DICIEMBRE-2008\EST.V&#205;A%20CRITERIO%20TECNICO%2090BLB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V-01\H\EST.V&#205;A%20CRITERIO%20TECNICO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BRA%20LA%20PAILA%20-%20LA%20VICTORIA%20sept%2008\LPV-planeacion\Documents%20and%20Settings\Ruben%20Dario\Mis%20documentos\LIQUIDACIONES%2001%20MAYO\PTA-Registro%20General%20Despacho%20Combustibles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BRA%20LA%20PAILA%20-%20LA%20VICTORIA%20sept%2008\LPV-planeacion\Documents%20and%20Settings\Daniela\Mis%20documentos\CLP-Control%20general\control%20combustible\ENERO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BRA%20LA%20PAILA%20-%20LA%20VICTORIA%20sept%2008\LPV-planeacion\Documents%20and%20Settings\Daniela\Mis%20documentos\CLP-Control%20general\control%20combustible\DICIEMBRE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pale/Users/JorgeF/Documents/amv%20grupo%203%20boyaca%202009/PRECIOS%20UNITARIOS/corregidos/2011/LICITACIONES%20AGOSTO%202011/apus%20boyaca%20VIA%20chiquinquira%20-%20TUNJA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V-01\H\descoles\Descole%20canal%20en%20concreto%202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0992774a\PRECIOS\Constancita\HOJA%20DIARIA\HD%202003\Hoja%20Diaria%20Nueva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hernando\Users\lvargas\Documents\lvargas_zc\Mis%20documentos\Contratos%20asignados\Contratos%20A&#241;o%202015\Contratos%20Invias\Obra\Etapa%20contratual\Users\aescorcia\Desktop\APU\APU%202011\CHOCO\APU%20ADVIAL.%20G-2%202011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hernando\Users\lvargas\Documents\lvargas_zc\Mis%20documentos\Contratos%20asignados\Contratos%20A&#241;o%202015\Contratos%20Invias\Obra\Etapa%20contratual\PLATO%20PALERMO.xlsx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hernando\Users\lvargas\Documents\lvargas_zc\Mis%20documentos\Contratos%20asignados\Contratos%20A&#241;o%202015\Contratos%20Invias\Obra\Etapa%20contratual\Users\aescorcia\Desktop\APU\APU%202011\APU%20CON%20PARTICULARES%20OPA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ncipal\cund%20grupo%201\INFORMES%20TRIMESTRAL\INFORME%20FINAL\DIC-05-FEB-06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izarralde\pliegos\Mauricio\LICITACIONES\Licitaciones-2001\Villavicencio-Barranca\Base-Cumaral-Barranca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V-01\H\MANTENIMIENTO%20RUTA%201001_MARZO%20DE%202008\Documents%20and%20Settings\PEDRO%20GARCIA%20REALPE\Mis%20documentos\AMV_G1_2006_TUMACO\Actas%20AMV_G1_Tumaco\a%20%20aaInformaci&#243;n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pale/MANTENIMIENTO%20RUTA%201001_MARZO%20DE%202008/Documents%20and%20Settings/PEDRO%20GARCIA%20REALPE/Mis%20documentos/AMV_G1_2006_TUMACO/Actas%20AMV_G1_Tumaco/a%20%20aaInformaci&#243;n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0992774a\PRECIOS\MERYVENT\ZZZ.MERCA.GQ\MERCADEO\POLITICA%20DE%20PRECIOS\PRECIOS%20MARZO%202003\precios2002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citaciones1\c\proyectos%202004\invias\corredores%20viales\PARTICIPAMOS\SEGUNDA%20RONDA\PRESUPUESTO%20CORREDOR%208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UCA1\Cto.1960-16\TRIMESTRAL%20Octubre%20-%20Diciembre%202017%20AMV4%20CAUCA-CAJAS.xlsx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critorio\amv%202011\INFORMES%20ESPECIFICOS\ANALISIS%20DE%20APU\APU%202012\AMV%20GRUPO2-05\presupuestos\ajuste%20presupuestos\$%20PR20%20al%20PR23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LEGUIZ/Sin%20t&#237;tuloUsers/hernandoleguizamon/Desktop/%20GOBERNACION/2016-04-12%20GOBERNACION/ESTUDIO%20PREVIOS%202016/BASE%20EP%202016/file/Pc_85/compartida/Cofinanciacion/FICHAS%20Y%20FORMATOS/UNITARIOS%20GENERALES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pale/Aquitania/Mis%20documentos/MIKO%20EN%20EJECUCION/NUNCHIA/Cofinanciacion/FICHAS%20Y%20FORMATOS/UNITARIOS%20GENERALES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LEGUIZ/Sin%20t&#237;tuloUsers/usuario/Documents/Armando%202011/Consultoria/Cofinanciacion/FICHAS%20Y%20FORMATOS/UNITARIOS%20GENERALES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Sin%20t&#237;tuloVolumes/LEGUIZ/Sin%20t&#237;tuloUsers/usuario/Documents/Armando%202011/Consultoria/Cofinanciacion/FICHAS%20Y%20FORMATOS/UNITARIOS%20GENERALES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UNITARIOS%20PARA%20241201%202S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hernando\Users\lvargas\Documents\lvargas_zc\Mis%20documentos\Contratos%20asignados\Contratos%20A&#241;o%202015\Contratos%20Invias\Obra\Etapa%20contratual\14%20CERREJON\temp\091029%20CiclosCERREJON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no\C\Documents%20and%20Settings\Hector%20Guerrero\Mis%20documentos\Licitaciones%20realizadas\Invias\INTER-Taraza-caucasia\DIFERGO\WINDOWS\TEMP\Preobra\ModeloPresupuesto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hernando\Users\lvargas\Documents\lvargas_zc\Mis%20documentos\Contratos%20asignados\Contratos%20A&#241;o%202015\Contratos%20Invias\Obra\Etapa%20contratual\Users\mrojast\A%20Max\APU\APU%202011\APU%20CON%20PARTICULARES%20OPA.xlsx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pale/MANTENIMIENTO%20RUTA%201001_MARZO%20DE%202008/Documents%20and%20Settings/Jaime%20Rojas/Mis%20documentos/Contrato/Interv/JunBarba/a%20%20aaInformaci&#243;n%20GRUPO%204/A%20MInformes%20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 ORIGINAL"/>
      <sheetName val="PRESUP"/>
      <sheetName val="INV"/>
      <sheetName val="AASHTO"/>
      <sheetName val="PRECIOS"/>
      <sheetName val="PROY_ORIGINAL"/>
      <sheetName val="PU (2)"/>
      <sheetName val="PRESUPUESTOS-REV1"/>
      <sheetName val="PESOS"/>
      <sheetName val="G&amp;G"/>
      <sheetName val="Datos"/>
      <sheetName val="CABG"/>
      <sheetName val="COSTOS UNITARIOS"/>
      <sheetName val="CA-2909"/>
      <sheetName val="TRAYECTO 1"/>
      <sheetName val=""/>
      <sheetName val="PRESUPUESTO"/>
      <sheetName val="PPTONUEVOFORMATO"/>
      <sheetName val="PRESUPUESTO1"/>
      <sheetName val="200P.1"/>
      <sheetName val="210.2.2"/>
      <sheetName val="320.1"/>
      <sheetName val="640.1"/>
      <sheetName val="500P.1"/>
      <sheetName val="500P.2"/>
      <sheetName val="600.1"/>
      <sheetName val="610.1"/>
      <sheetName val="630.4"/>
      <sheetName val="640P.2"/>
      <sheetName val="640.1 (2)"/>
      <sheetName val="672P.1"/>
      <sheetName val="2P.1"/>
      <sheetName val="900.2"/>
      <sheetName val="materiales de insumo"/>
      <sheetName val="jornales y prestaciones"/>
      <sheetName val="CANTIDADES"/>
      <sheetName val="210.1"/>
      <sheetName val="310.1"/>
      <sheetName val="600.4"/>
      <sheetName val="661.1"/>
      <sheetName val="673.1"/>
      <sheetName val="673.2"/>
      <sheetName val="673.3"/>
      <sheetName val="3P"/>
      <sheetName val="672.1"/>
      <sheetName val="2P"/>
      <sheetName val="3P.1"/>
      <sheetName val="3P.2"/>
      <sheetName val="6.1P"/>
      <sheetName val="6.2P"/>
      <sheetName val="6.4P"/>
      <sheetName val="muros"/>
      <sheetName val="PROY_ORIGINAL2"/>
      <sheetName val="PU_(2)1"/>
      <sheetName val="PROY_ORIGINAL1"/>
      <sheetName val="PU_(2)"/>
      <sheetName val="PROY_ORIGINAL3"/>
      <sheetName val="PU_(2)2"/>
      <sheetName val="PROY_ORIGINAL5"/>
      <sheetName val="PU_(2)4"/>
      <sheetName val="PROY_ORIGINAL4"/>
      <sheetName val="PU_(2)3"/>
      <sheetName val="Seguim-16"/>
      <sheetName val="Varios"/>
      <sheetName val="INFORME SEMANAL"/>
      <sheetName val="201.7"/>
      <sheetName val="211.1"/>
      <sheetName val="320.2"/>
      <sheetName val="330.1"/>
      <sheetName val="330.2"/>
      <sheetName val="411.2"/>
      <sheetName val="450.2P"/>
      <sheetName val="450.9P"/>
      <sheetName val="461.1"/>
      <sheetName val="465.1"/>
      <sheetName val="464.1P"/>
      <sheetName val="600.2"/>
      <sheetName val="630.5"/>
      <sheetName val="630.6"/>
      <sheetName val="630.7"/>
      <sheetName val="681.1"/>
      <sheetName val="4P"/>
      <sheetName val="7P"/>
      <sheetName val="670.P"/>
      <sheetName val="671.P"/>
      <sheetName val="6P"/>
      <sheetName val="674.2"/>
      <sheetName val="450.3P"/>
      <sheetName val="621.1P"/>
      <sheetName val="8P"/>
      <sheetName val="9P"/>
      <sheetName val="610.2P"/>
      <sheetName val="465-3P"/>
      <sheetName val="11P"/>
      <sheetName val="230.2"/>
      <sheetName val="230.2P"/>
      <sheetName val="621.1-1P"/>
      <sheetName val="14P"/>
      <sheetName val="15P"/>
      <sheetName val="17P"/>
      <sheetName val="18P"/>
      <sheetName val="19P"/>
      <sheetName val="20P"/>
      <sheetName val="21P"/>
      <sheetName val="22P"/>
      <sheetName val="621.1.2P"/>
      <sheetName val="PESO VARILLAS"/>
      <sheetName val="FORMATO PREACTA"/>
      <sheetName val="SOPORTES"/>
      <sheetName val="FORMATO FECHA)"/>
      <sheetName val="DESMONTE LIMP."/>
      <sheetName val="REGISTRO FOTOGRAFICO"/>
      <sheetName val="S200.1 DESM. LIMP.B "/>
      <sheetName val="S200.2 DESM. LIMP. NB"/>
      <sheetName val="S201.7 DEMO. ESTRUCTURAS"/>
      <sheetName val="Remocion alcantarillas."/>
      <sheetName val="Excav. Mat. Comun."/>
      <sheetName val="s201.15-remoción de alcantarill"/>
      <sheetName val="s210.2.2-Exc de expl"/>
      <sheetName val="s210.2.1-Exc en roca"/>
      <sheetName val="s211.1 REMOCION DERR."/>
      <sheetName val="s220.1 Terraplenes"/>
      <sheetName val="s221.1 Pedraplen"/>
      <sheetName val="S900.3 TRANS. DERRUMBE"/>
      <sheetName val="s231.1 Geotextil"/>
      <sheetName val="S230.2 Mejora. de la Sub-Ra"/>
      <sheetName val="S320.1 Sub base"/>
      <sheetName val="S330.1 BASE GRANULAR"/>
      <sheetName val="SUB-BASE"/>
      <sheetName val="CONFM. DE CALZADA EXISTENTE"/>
      <sheetName val="S310.1 Confor. calzada existe "/>
      <sheetName val=" S450.1 MEZCLA MDC-1"/>
      <sheetName val=" S450.2MEZCLA MDC-2"/>
      <sheetName val="S420.1 RIEGO DE IMPRIMACION."/>
      <sheetName val="S421.1 RIEGO LIGA CRR-1"/>
      <sheetName val="S460.1 FRESADO."/>
      <sheetName val="Excav. REPARACION PAVIMENTO."/>
      <sheetName val="S465.1 EXC. PAV. ASFALTICO"/>
      <sheetName val="S500.1 PAVIMENTO CONCRETO"/>
      <sheetName val="S510.1 PAVIMENTO ADOQUIN"/>
      <sheetName val="S600.1 EXCAV. VARIAS "/>
      <sheetName val="Relleno Estructuras"/>
      <sheetName val="eXCAVACIONES VARIAS EN ROCA "/>
      <sheetName val="S600.2 EXCAV. ROCA"/>
      <sheetName val="S610.1 Relleno Estructuras"/>
      <sheetName val="S623.1 Anclajes "/>
      <sheetName val="S623P1 Pantalla Concreto"/>
      <sheetName val="S630.3 Concretos C"/>
      <sheetName val="S630.4a Concretos D"/>
      <sheetName val="S630.4b Concretos D"/>
      <sheetName val="S630.6 CONCRETO F"/>
      <sheetName val="CONCRETO G"/>
      <sheetName val="S630.7 CONCRETO G"/>
      <sheetName val="s640.1 Acero refuerzo"/>
      <sheetName val="S642.13 Juntas dilatacion"/>
      <sheetName val="S644.2 Tuberia PVC 4&quot;"/>
      <sheetName val=" TUBERIA 36&quot;"/>
      <sheetName val="S632.1 Baranda"/>
      <sheetName val=" S661.1 TUBERIA 36&quot; "/>
      <sheetName val="S673.1 MAT. FILTRANTE"/>
      <sheetName val="S673.2 GEOTEXTIL"/>
      <sheetName val="GAVIONES"/>
      <sheetName val="Señales"/>
      <sheetName val="TRANS. EXPLANACION"/>
      <sheetName val=" S673.3 GEODREN PLANAR 6&quot;"/>
      <sheetName val="S681.1 GAVIONES"/>
      <sheetName val="S700.1 Demarcacion"/>
      <sheetName val="S700.2 Marca víal"/>
      <sheetName val="S701.1 tachas reflectivas"/>
      <sheetName val="S710.1.1 SEÑ VERT. "/>
      <sheetName val="S710.2 SEÑ VERT.V"/>
      <sheetName val="S710.1.2 SEÑ VERT."/>
      <sheetName val="S730.1Defensas "/>
      <sheetName val="S800.2 CERCAS"/>
      <sheetName val="S810.1 PROTECCION TALUDES"/>
      <sheetName val="S900.2Trans explan"/>
      <sheetName val="Drenes"/>
      <sheetName val="Tratamiento fisuras"/>
      <sheetName val="MARCAS VIALES"/>
      <sheetName val="Geomalla con fibra de vidrio"/>
      <sheetName val="Anclajes pasivos 4#6"/>
      <sheetName val="SNP1-geomalla fibra Vidrio"/>
      <sheetName val="SNP2-geomalla Biaxial"/>
      <sheetName val="SNP3 concreto 3500 "/>
      <sheetName val="SNP4 CEM. ASFALTICO"/>
      <sheetName val="SNP5 MTTO RUTINARIO"/>
      <sheetName val="SNP6 Drenes"/>
      <sheetName val="SNP7 Anclajes pasivos 4#6"/>
      <sheetName val="SNP8 Anclajes activos 2 Tor"/>
      <sheetName val="SNP9 Anclajes activos 4 Tor"/>
      <sheetName val="SNP10 MATERIAL 3&quot; TRIT"/>
      <sheetName val="SNP11 Material Relleno"/>
      <sheetName val="SNP12 CUNETAS 3.000"/>
      <sheetName val="SNP13 PARCHEO"/>
      <sheetName val="SNP14 SELLO JUNTAS"/>
      <sheetName val="SNP15 Pilotes"/>
      <sheetName val="SNP16 EXCAV. PAVIMENTO"/>
      <sheetName val="SNP17 TRANS BASE"/>
      <sheetName val="SNP18 AFIRMADO 3&quot;"/>
      <sheetName val="alcantarilla K69+103"/>
      <sheetName val="alcantarilla K68+437"/>
      <sheetName val="alcantarilla K67+455"/>
      <sheetName val="BOXXXX"/>
      <sheetName val="BOX 110+520 PUENTE EL VERDE"/>
      <sheetName val="Muro K99+0703"/>
      <sheetName val="MURO K104+454"/>
      <sheetName val="Muro K109+0570"/>
      <sheetName val="BOX K"/>
      <sheetName val="CONVERCIONES"/>
      <sheetName val="PARCHEO"/>
      <sheetName val="proveedores"/>
      <sheetName val="APU´s"/>
      <sheetName val="RESUMEN"/>
      <sheetName val="VALOR ENSAYOS"/>
      <sheetName val="K9+900"/>
      <sheetName val="PR10+760"/>
      <sheetName val="PR11+020"/>
      <sheetName val="PR12+400"/>
      <sheetName val="PR18+560"/>
      <sheetName val="PR19+100"/>
      <sheetName val="PR19+900"/>
      <sheetName val="PR21+380"/>
      <sheetName val="PR21+900"/>
      <sheetName val="PR23+350"/>
      <sheetName val="PR24+500"/>
      <sheetName val="PR25+700"/>
      <sheetName val="PR31+200"/>
      <sheetName val="PR33+010"/>
      <sheetName val="PR33+030"/>
      <sheetName val="PR35+400A"/>
      <sheetName val="PR35+400"/>
      <sheetName val="PR35+540"/>
      <sheetName val="ó&gt;_x0000__x0001__x0000__x0000__x0000_j0$_x0000_#_x0000__x0000__x0000_j.$_x0000_#_x0000__x0000__x0000_L_x0012_Óu_x0000__x0000__x0000__x0000_"/>
      <sheetName val="plantilla"/>
      <sheetName val="resumen preacta"/>
      <sheetName val="1"/>
      <sheetName val="2"/>
      <sheetName val="3"/>
      <sheetName val="4"/>
      <sheetName val="5"/>
      <sheetName val="7"/>
      <sheetName val="8"/>
      <sheetName val="9"/>
      <sheetName val="10"/>
      <sheetName val="11"/>
      <sheetName val="12"/>
      <sheetName val="13"/>
      <sheetName val="14"/>
      <sheetName val="16"/>
      <sheetName val="17"/>
      <sheetName val="19"/>
      <sheetName val="21"/>
      <sheetName val="22"/>
      <sheetName val="23"/>
      <sheetName val="24"/>
      <sheetName val="25"/>
      <sheetName val="26"/>
      <sheetName val="28"/>
      <sheetName val="29"/>
      <sheetName val="30"/>
      <sheetName val="31"/>
      <sheetName val="32"/>
      <sheetName val="33"/>
      <sheetName val="34"/>
      <sheetName val="38"/>
      <sheetName val="42"/>
      <sheetName val="43"/>
      <sheetName val="44"/>
      <sheetName val="Resalto en asfalto"/>
      <sheetName val="Mat fresado para ampliacion"/>
      <sheetName val="Tuberia filtro D=6&quot;"/>
      <sheetName val="Realce de bordillo"/>
      <sheetName val="Remocion tuberia d=24&quot;"/>
      <sheetName val="GRAVA ATRAQUES DE ALCANTARILLA"/>
      <sheetName val="RESALTO"/>
      <sheetName val="Geodren"/>
      <sheetName val="Hoja1"/>
      <sheetName val="Información"/>
      <sheetName val="PROY_ORIGINAL6"/>
      <sheetName val="PU_(2)5"/>
      <sheetName val="200P_1"/>
      <sheetName val="210_2_2"/>
      <sheetName val="320_1"/>
      <sheetName val="640_1"/>
      <sheetName val="500P_1"/>
      <sheetName val="500P_2"/>
      <sheetName val="600_1"/>
      <sheetName val="610_1"/>
      <sheetName val="630_4"/>
      <sheetName val="640P_2"/>
      <sheetName val="640_1_(2)"/>
      <sheetName val="672P_1"/>
      <sheetName val="2P_1"/>
      <sheetName val="900_2"/>
      <sheetName val="materiales_de_insumo"/>
      <sheetName val="jornales_y_prestaciones"/>
      <sheetName val="210_1"/>
      <sheetName val="310_1"/>
      <sheetName val="600_4"/>
      <sheetName val="661_1"/>
      <sheetName val="673_1"/>
      <sheetName val="673_2"/>
      <sheetName val="673_3"/>
      <sheetName val="672_1"/>
      <sheetName val="3P_1"/>
      <sheetName val="3P_2"/>
      <sheetName val="6_1P"/>
      <sheetName val="6_2P"/>
      <sheetName val="6_4P"/>
      <sheetName val="COSTOS_UNITARIOS"/>
      <sheetName val="TRAYECTO_1"/>
      <sheetName val="INFORME_SEMANAL"/>
      <sheetName val="201_7"/>
      <sheetName val="211_1"/>
      <sheetName val="320_2"/>
      <sheetName val="330_1"/>
      <sheetName val="330_2"/>
      <sheetName val="411_2"/>
      <sheetName val="450_2P"/>
      <sheetName val="450_9P"/>
      <sheetName val="461_1"/>
      <sheetName val="465_1"/>
      <sheetName val="464_1P"/>
      <sheetName val="600_2"/>
      <sheetName val="630_5"/>
      <sheetName val="630_6"/>
      <sheetName val="630_7"/>
      <sheetName val="681_1"/>
      <sheetName val="670_P"/>
      <sheetName val="671_P"/>
      <sheetName val="674_2"/>
      <sheetName val="450_3P"/>
      <sheetName val="621_1P"/>
      <sheetName val="610_2P"/>
      <sheetName val="230_2"/>
      <sheetName val="230_2P"/>
      <sheetName val="621_1-1P"/>
      <sheetName val="621_1_2P"/>
      <sheetName val="PESO_VARILLAS"/>
      <sheetName val="FORMATO_PREACTA"/>
      <sheetName val="FORMATO_FECHA)"/>
      <sheetName val="DESMONTE_LIMP_"/>
      <sheetName val="REGISTRO_FOTOGRAFICO"/>
      <sheetName val="S200_1_DESM__LIMP_B_"/>
      <sheetName val="S200_2_DESM__LIMP__NB"/>
      <sheetName val="S201_7_DEMO__ESTRUCTURAS"/>
      <sheetName val="Remocion_alcantarillas_"/>
      <sheetName val="Excav__Mat__Comun_"/>
      <sheetName val="s201_15-remoción_de_alcantarill"/>
      <sheetName val="s210_2_2-Exc_de_expl"/>
      <sheetName val="s210_2_1-Exc_en_roca"/>
      <sheetName val="s211_1_REMOCION_DERR_"/>
      <sheetName val="s220_1_Terraplenes"/>
      <sheetName val="s221_1_Pedraplen"/>
      <sheetName val="S900_3_TRANS__DERRUMBE"/>
      <sheetName val="s231_1_Geotextil"/>
      <sheetName val="S230_2_Mejora__de_la_Sub-Ra"/>
      <sheetName val="S320_1_Sub_base"/>
      <sheetName val="S330_1_BASE_GRANULAR"/>
      <sheetName val="CONFM__DE_CALZADA_EXISTENTE"/>
      <sheetName val="S310_1_Confor__calzada_existe_"/>
      <sheetName val="_S450_1_MEZCLA_MDC-1"/>
      <sheetName val="_S450_2MEZCLA_MDC-2"/>
      <sheetName val="S420_1_RIEGO_DE_IMPRIMACION_"/>
      <sheetName val="S421_1_RIEGO_LIGA_CRR-1"/>
      <sheetName val="S460_1_FRESADO_"/>
      <sheetName val="Excav__REPARACION_PAVIMENTO_"/>
      <sheetName val="S465_1_EXC__PAV__ASFALTICO"/>
      <sheetName val="S500_1_PAVIMENTO_CONCRETO"/>
      <sheetName val="S510_1_PAVIMENTO_ADOQUIN"/>
      <sheetName val="S600_1_EXCAV__VARIAS_"/>
      <sheetName val="Relleno_Estructuras"/>
      <sheetName val="eXCAVACIONES_VARIAS_EN_ROCA_"/>
      <sheetName val="S600_2_EXCAV__ROCA"/>
      <sheetName val="S610_1_Relleno_Estructuras"/>
      <sheetName val="S623_1_Anclajes_"/>
      <sheetName val="S623P1_Pantalla_Concreto"/>
      <sheetName val="S630_3_Concretos_C"/>
      <sheetName val="S630_4a_Concretos_D"/>
      <sheetName val="S630_4b_Concretos_D"/>
      <sheetName val="S630_6_CONCRETO_F"/>
      <sheetName val="CONCRETO_G"/>
      <sheetName val="S630_7_CONCRETO_G"/>
      <sheetName val="s640_1_Acero_refuerzo"/>
      <sheetName val="S642_13_Juntas_dilatacion"/>
      <sheetName val="S644_2_Tuberia_PVC_4&quot;"/>
      <sheetName val="_TUBERIA_36&quot;"/>
      <sheetName val="S632_1_Baranda"/>
      <sheetName val="_S661_1_TUBERIA_36&quot;_"/>
      <sheetName val="S673_1_MAT__FILTRANTE"/>
      <sheetName val="S673_2_GEOTEXTIL"/>
      <sheetName val="TRANS__EXPLANACION"/>
      <sheetName val="_S673_3_GEODREN_PLANAR_6&quot;"/>
      <sheetName val="S681_1_GAVIONES"/>
      <sheetName val="S700_1_Demarcacion"/>
      <sheetName val="S700_2_Marca_víal"/>
      <sheetName val="S701_1_tachas_reflectivas"/>
      <sheetName val="S710_1_1_SEÑ_VERT__"/>
      <sheetName val="S710_2_SEÑ_VERT_V"/>
      <sheetName val="S710_1_2_SEÑ_VERT_"/>
      <sheetName val="S730_1Defensas_"/>
      <sheetName val="S800_2_CERCAS"/>
      <sheetName val="S810_1_PROTECCION_TALUDES"/>
      <sheetName val="S900_2Trans_explan"/>
      <sheetName val="Tratamiento_fisuras"/>
      <sheetName val="MARCAS_VIALES"/>
      <sheetName val="Geomalla_con_fibra_de_vidrio"/>
      <sheetName val="Anclajes_pasivos_4#6"/>
      <sheetName val="SNP1-geomalla_fibra_Vidrio"/>
      <sheetName val="SNP2-geomalla_Biaxial"/>
      <sheetName val="SNP3_concreto_3500_"/>
      <sheetName val="SNP4_CEM__ASFALTICO"/>
      <sheetName val="SNP5_MTTO_RUTINARIO"/>
      <sheetName val="SNP6_Drenes"/>
      <sheetName val="SNP7_Anclajes_pasivos_4#6"/>
      <sheetName val="SNP8_Anclajes_activos_2_Tor"/>
      <sheetName val="SNP9_Anclajes_activos_4_Tor"/>
      <sheetName val="SNP10_MATERIAL_3&quot;_TRIT"/>
      <sheetName val="SNP11_Material_Relleno"/>
      <sheetName val="SNP12_CUNETAS_3_000"/>
      <sheetName val="SNP13_PARCHEO"/>
      <sheetName val="SNP14_SELLO_JUNTAS"/>
      <sheetName val="SNP15_Pilotes"/>
      <sheetName val="SNP16_EXCAV__PAVIMENTO"/>
      <sheetName val="SNP17_TRANS_BASE"/>
      <sheetName val="SNP18_AFIRMADO_3&quot;"/>
      <sheetName val="alcantarilla_K69+103"/>
      <sheetName val="alcantarilla_K68+437"/>
      <sheetName val="alcantarilla_K67+455"/>
      <sheetName val="BOX_110+520_PUENTE_EL_VERDE"/>
      <sheetName val="Muro_K99+0703"/>
      <sheetName val="MURO_K104+454"/>
      <sheetName val="Muro_K109+0570"/>
      <sheetName val="BOX_K"/>
      <sheetName val="VALOR_ENSAYOS"/>
      <sheetName val="ó&gt;j0$#j_$#LÓu"/>
      <sheetName val="resumen_preacta"/>
      <sheetName val="Resalto_en_asfalto"/>
      <sheetName val="Mat_fresado_para_ampliacion"/>
      <sheetName val="Tuberia_filtro_D=6&quot;"/>
      <sheetName val="Realce_de_bordillo"/>
      <sheetName val="Remocion_tuberia_d=24&quot;"/>
      <sheetName val="GRAVA_ATRAQUES_DE_ALCANTARILLA"/>
      <sheetName val="INVIAS"/>
      <sheetName val="LISTA_EPC"/>
      <sheetName val="210.1.1"/>
      <sheetName val="210.1.2"/>
      <sheetName val="210.2.1"/>
      <sheetName val="220.1"/>
      <sheetName val="420.1"/>
      <sheetName val="421.1"/>
      <sheetName val="450p"/>
      <sheetName val="630.4.1"/>
      <sheetName val="640.1.1"/>
      <sheetName val="4P.1.1"/>
      <sheetName val="671.1"/>
      <sheetName val="673P.1"/>
      <sheetName val="673-dren"/>
      <sheetName val="674p.2"/>
      <sheetName val="640.1.2"/>
      <sheetName val="640.1.4"/>
      <sheetName val="630.3.1"/>
      <sheetName val="700.1"/>
      <sheetName val="701.2"/>
      <sheetName val="710.1"/>
      <sheetName val="730.1"/>
      <sheetName val="Concret-Clase-A"/>
      <sheetName val="Concret-Clase-B"/>
      <sheetName val="Concret-Clase-C"/>
      <sheetName val="Concret-Clase-D"/>
      <sheetName val="Concret-Clase-E"/>
      <sheetName val="Concret-Clase-F"/>
      <sheetName val="Concret-Clase_G"/>
      <sheetName val="Mortero_13"/>
      <sheetName val="ACTIVIDADES"/>
      <sheetName val="TORTA EST"/>
      <sheetName val="BD"/>
      <sheetName val="PROY_ORIGINAL7"/>
      <sheetName val="PU_(2)6"/>
      <sheetName val="COSTOS_UNITARIOS1"/>
      <sheetName val="TRAYECTO_11"/>
      <sheetName val="200P_11"/>
      <sheetName val="210_2_21"/>
      <sheetName val="320_11"/>
      <sheetName val="640_11"/>
      <sheetName val="500P_11"/>
      <sheetName val="500P_21"/>
      <sheetName val="600_11"/>
      <sheetName val="610_11"/>
      <sheetName val="630_41"/>
      <sheetName val="640P_21"/>
      <sheetName val="640_1_(2)1"/>
      <sheetName val="672P_11"/>
      <sheetName val="2P_11"/>
      <sheetName val="900_21"/>
      <sheetName val="materiales_de_insumo1"/>
      <sheetName val="jornales_y_prestaciones1"/>
      <sheetName val="210_11"/>
      <sheetName val="310_11"/>
      <sheetName val="600_41"/>
      <sheetName val="661_11"/>
      <sheetName val="673_11"/>
      <sheetName val="673_21"/>
      <sheetName val="673_31"/>
      <sheetName val="672_11"/>
      <sheetName val="3P_11"/>
      <sheetName val="3P_21"/>
      <sheetName val="6_1P1"/>
      <sheetName val="6_2P1"/>
      <sheetName val="6_4P1"/>
      <sheetName val="VALOR_ENSAYOS1"/>
      <sheetName val="resumen_preacta1"/>
      <sheetName val="Resalto_en_asfalto1"/>
      <sheetName val="Mat_fresado_para_ampliacion1"/>
      <sheetName val="Tuberia_filtro_D=6&quot;1"/>
      <sheetName val="Realce_de_bordillo1"/>
      <sheetName val="Remocion_tuberia_d=24&quot;1"/>
      <sheetName val="GRAVA_ATRAQUES_DE_ALCANTARILLA1"/>
      <sheetName val="FORMATO_PREACTA1"/>
      <sheetName val="FORMATO_FECHA)1"/>
      <sheetName val="DESMONTE_LIMP_1"/>
      <sheetName val="REGISTRO_FOTOGRAFICO1"/>
      <sheetName val="S200_1_DESM__LIMP_B_1"/>
      <sheetName val="S200_2_DESM__LIMP__NB1"/>
      <sheetName val="S201_7_DEMO__ESTRUCTURAS1"/>
      <sheetName val="Remocion_alcantarillas_1"/>
      <sheetName val="Excav__Mat__Comun_1"/>
      <sheetName val="s201_15-remoción_de_alcantaril1"/>
      <sheetName val="s210_2_2-Exc_de_expl1"/>
      <sheetName val="s210_2_1-Exc_en_roca1"/>
      <sheetName val="s211_1_REMOCION_DERR_1"/>
      <sheetName val="s220_1_Terraplenes1"/>
      <sheetName val="s221_1_Pedraplen1"/>
      <sheetName val="S900_3_TRANS__DERRUMBE1"/>
      <sheetName val="s231_1_Geotextil1"/>
      <sheetName val="S230_2_Mejora__de_la_Sub-Ra1"/>
      <sheetName val="S320_1_Sub_base1"/>
      <sheetName val="S330_1_BASE_GRANULAR1"/>
      <sheetName val="CONFM__DE_CALZADA_EXISTENTE1"/>
      <sheetName val="S310_1_Confor__calzada_existe_1"/>
      <sheetName val="_S450_1_MEZCLA_MDC-11"/>
      <sheetName val="_S450_2MEZCLA_MDC-21"/>
      <sheetName val="S420_1_RIEGO_DE_IMPRIMACION_1"/>
      <sheetName val="S421_1_RIEGO_LIGA_CRR-11"/>
      <sheetName val="S460_1_FRESADO_1"/>
      <sheetName val="Excav__REPARACION_PAVIMENTO_1"/>
      <sheetName val="S465_1_EXC__PAV__ASFALTICO1"/>
      <sheetName val="S500_1_PAVIMENTO_CONCRETO1"/>
      <sheetName val="S510_1_PAVIMENTO_ADOQUIN1"/>
      <sheetName val="S600_1_EXCAV__VARIAS_1"/>
      <sheetName val="Relleno_Estructuras1"/>
      <sheetName val="eXCAVACIONES_VARIAS_EN_ROCA_1"/>
      <sheetName val="S600_2_EXCAV__ROCA1"/>
      <sheetName val="S610_1_Relleno_Estructuras1"/>
      <sheetName val="S623_1_Anclajes_1"/>
      <sheetName val="S623P1_Pantalla_Concreto1"/>
      <sheetName val="S630_3_Concretos_C1"/>
      <sheetName val="S630_4a_Concretos_D1"/>
      <sheetName val="S630_4b_Concretos_D1"/>
      <sheetName val="S630_6_CONCRETO_F1"/>
      <sheetName val="CONCRETO_G1"/>
      <sheetName val="S630_7_CONCRETO_G1"/>
      <sheetName val="s640_1_Acero_refuerzo1"/>
      <sheetName val="S642_13_Juntas_dilatacion1"/>
      <sheetName val="S644_2_Tuberia_PVC_4&quot;1"/>
      <sheetName val="_TUBERIA_36&quot;1"/>
      <sheetName val="S632_1_Baranda1"/>
      <sheetName val="_S661_1_TUBERIA_36&quot;_1"/>
      <sheetName val="S673_1_MAT__FILTRANTE1"/>
      <sheetName val="S673_2_GEOTEXTIL1"/>
      <sheetName val="TRANS__EXPLANACION1"/>
      <sheetName val="_S673_3_GEODREN_PLANAR_6&quot;1"/>
      <sheetName val="S681_1_GAVIONES1"/>
      <sheetName val="S700_1_Demarcacion1"/>
      <sheetName val="S700_2_Marca_víal1"/>
      <sheetName val="S701_1_tachas_reflectivas1"/>
      <sheetName val="S710_1_1_SEÑ_VERT__1"/>
      <sheetName val="S710_2_SEÑ_VERT_V1"/>
      <sheetName val="S710_1_2_SEÑ_VERT_1"/>
      <sheetName val="S730_1Defensas_1"/>
      <sheetName val="S800_2_CERCAS1"/>
      <sheetName val="S810_1_PROTECCION_TALUDES1"/>
      <sheetName val="S900_2Trans_explan1"/>
      <sheetName val="Tratamiento_fisuras1"/>
      <sheetName val="MARCAS_VIALES1"/>
      <sheetName val="Geomalla_con_fibra_de_vidrio1"/>
      <sheetName val="Anclajes_pasivos_4#61"/>
      <sheetName val="SNP1-geomalla_fibra_Vidrio1"/>
      <sheetName val="SNP2-geomalla_Biaxial1"/>
      <sheetName val="SNP3_concreto_3500_1"/>
      <sheetName val="SNP4_CEM__ASFALTICO1"/>
      <sheetName val="SNP5_MTTO_RUTINARIO1"/>
      <sheetName val="SNP6_Drenes1"/>
      <sheetName val="SNP7_Anclajes_pasivos_4#61"/>
      <sheetName val="SNP8_Anclajes_activos_2_Tor1"/>
      <sheetName val="SNP9_Anclajes_activos_4_Tor1"/>
      <sheetName val="SNP10_MATERIAL_3&quot;_TRIT1"/>
      <sheetName val="SNP11_Material_Relleno1"/>
      <sheetName val="SNP12_CUNETAS_3_0001"/>
      <sheetName val="SNP13_PARCHEO1"/>
      <sheetName val="SNP14_SELLO_JUNTAS1"/>
      <sheetName val="SNP15_Pilotes1"/>
      <sheetName val="SNP16_EXCAV__PAVIMENTO1"/>
      <sheetName val="SNP17_TRANS_BASE1"/>
      <sheetName val="SNP18_AFIRMADO_3&quot;1"/>
      <sheetName val="alcantarilla_K69+1031"/>
      <sheetName val="alcantarilla_K68+4371"/>
      <sheetName val="alcantarilla_K67+4551"/>
      <sheetName val="BOX_110+520_PUENTE_EL_VERDE1"/>
      <sheetName val="Muro_K99+07031"/>
      <sheetName val="MURO_K104+4541"/>
      <sheetName val="Muro_K109+05701"/>
      <sheetName val="BOX_K1"/>
      <sheetName val="PROY_ORIGINAL8"/>
      <sheetName val="PU_(2)7"/>
      <sheetName val="COSTOS_UNITARIOS2"/>
      <sheetName val="TRAYECTO_12"/>
      <sheetName val="200P_12"/>
      <sheetName val="210_2_22"/>
      <sheetName val="320_12"/>
      <sheetName val="640_12"/>
      <sheetName val="500P_12"/>
      <sheetName val="500P_22"/>
      <sheetName val="600_12"/>
      <sheetName val="610_12"/>
      <sheetName val="630_42"/>
      <sheetName val="640P_22"/>
      <sheetName val="640_1_(2)2"/>
      <sheetName val="672P_12"/>
      <sheetName val="2P_12"/>
      <sheetName val="900_22"/>
      <sheetName val="materiales_de_insumo2"/>
      <sheetName val="jornales_y_prestaciones2"/>
      <sheetName val="210_12"/>
      <sheetName val="310_12"/>
      <sheetName val="600_42"/>
      <sheetName val="661_12"/>
      <sheetName val="673_12"/>
      <sheetName val="673_22"/>
      <sheetName val="673_32"/>
      <sheetName val="672_12"/>
      <sheetName val="3P_12"/>
      <sheetName val="3P_22"/>
      <sheetName val="6_1P2"/>
      <sheetName val="6_2P2"/>
      <sheetName val="6_4P2"/>
      <sheetName val="VALOR_ENSAYOS2"/>
      <sheetName val="resumen_preacta2"/>
      <sheetName val="Resalto_en_asfalto2"/>
      <sheetName val="Mat_fresado_para_ampliacion2"/>
      <sheetName val="Tuberia_filtro_D=6&quot;2"/>
      <sheetName val="Realce_de_bordillo2"/>
      <sheetName val="Remocion_tuberia_d=24&quot;2"/>
      <sheetName val="GRAVA_ATRAQUES_DE_ALCANTARILLA2"/>
      <sheetName val="FORMATO_PREACTA2"/>
      <sheetName val="FORMATO_FECHA)2"/>
      <sheetName val="DESMONTE_LIMP_2"/>
      <sheetName val="REGISTRO_FOTOGRAFICO2"/>
      <sheetName val="S200_1_DESM__LIMP_B_2"/>
      <sheetName val="S200_2_DESM__LIMP__NB2"/>
      <sheetName val="S201_7_DEMO__ESTRUCTURAS2"/>
      <sheetName val="Remocion_alcantarillas_2"/>
      <sheetName val="Excav__Mat__Comun_2"/>
      <sheetName val="s201_15-remoción_de_alcantaril2"/>
      <sheetName val="s210_2_2-Exc_de_expl2"/>
      <sheetName val="s210_2_1-Exc_en_roca2"/>
      <sheetName val="s211_1_REMOCION_DERR_2"/>
      <sheetName val="s220_1_Terraplenes2"/>
      <sheetName val="s221_1_Pedraplen2"/>
      <sheetName val="S900_3_TRANS__DERRUMBE2"/>
      <sheetName val="s231_1_Geotextil2"/>
      <sheetName val="S230_2_Mejora__de_la_Sub-Ra2"/>
      <sheetName val="S320_1_Sub_base2"/>
      <sheetName val="S330_1_BASE_GRANULAR2"/>
      <sheetName val="CONFM__DE_CALZADA_EXISTENTE2"/>
      <sheetName val="S310_1_Confor__calzada_existe_2"/>
      <sheetName val="_S450_1_MEZCLA_MDC-12"/>
      <sheetName val="_S450_2MEZCLA_MDC-22"/>
      <sheetName val="S420_1_RIEGO_DE_IMPRIMACION_2"/>
      <sheetName val="S421_1_RIEGO_LIGA_CRR-12"/>
      <sheetName val="S460_1_FRESADO_2"/>
      <sheetName val="Excav__REPARACION_PAVIMENTO_2"/>
      <sheetName val="S465_1_EXC__PAV__ASFALTICO2"/>
      <sheetName val="S500_1_PAVIMENTO_CONCRETO2"/>
      <sheetName val="S510_1_PAVIMENTO_ADOQUIN2"/>
      <sheetName val="S600_1_EXCAV__VARIAS_2"/>
      <sheetName val="Relleno_Estructuras2"/>
      <sheetName val="eXCAVACIONES_VARIAS_EN_ROCA_2"/>
      <sheetName val="S600_2_EXCAV__ROCA2"/>
      <sheetName val="S610_1_Relleno_Estructuras2"/>
      <sheetName val="S623_1_Anclajes_2"/>
      <sheetName val="S623P1_Pantalla_Concreto2"/>
      <sheetName val="S630_3_Concretos_C2"/>
      <sheetName val="S630_4a_Concretos_D2"/>
      <sheetName val="S630_4b_Concretos_D2"/>
      <sheetName val="S630_6_CONCRETO_F2"/>
      <sheetName val="CONCRETO_G2"/>
      <sheetName val="S630_7_CONCRETO_G2"/>
      <sheetName val="s640_1_Acero_refuerzo2"/>
      <sheetName val="S642_13_Juntas_dilatacion2"/>
      <sheetName val="S644_2_Tuberia_PVC_4&quot;2"/>
      <sheetName val="_TUBERIA_36&quot;2"/>
      <sheetName val="S632_1_Baranda2"/>
      <sheetName val="_S661_1_TUBERIA_36&quot;_2"/>
      <sheetName val="S673_1_MAT__FILTRANTE2"/>
      <sheetName val="S673_2_GEOTEXTIL2"/>
      <sheetName val="TRANS__EXPLANACION2"/>
      <sheetName val="_S673_3_GEODREN_PLANAR_6&quot;2"/>
      <sheetName val="S681_1_GAVIONES2"/>
      <sheetName val="S700_1_Demarcacion2"/>
      <sheetName val="S700_2_Marca_víal2"/>
      <sheetName val="S701_1_tachas_reflectivas2"/>
      <sheetName val="S710_1_1_SEÑ_VERT__2"/>
      <sheetName val="S710_2_SEÑ_VERT_V2"/>
      <sheetName val="S710_1_2_SEÑ_VERT_2"/>
      <sheetName val="S730_1Defensas_2"/>
      <sheetName val="S800_2_CERCAS2"/>
      <sheetName val="S810_1_PROTECCION_TALUDES2"/>
      <sheetName val="S900_2Trans_explan2"/>
      <sheetName val="Tratamiento_fisuras2"/>
      <sheetName val="MARCAS_VIALES2"/>
      <sheetName val="Geomalla_con_fibra_de_vidrio2"/>
      <sheetName val="Anclajes_pasivos_4#62"/>
      <sheetName val="SNP1-geomalla_fibra_Vidrio2"/>
      <sheetName val="SNP2-geomalla_Biaxial2"/>
      <sheetName val="SNP3_concreto_3500_2"/>
      <sheetName val="SNP4_CEM__ASFALTICO2"/>
      <sheetName val="SNP5_MTTO_RUTINARIO2"/>
      <sheetName val="SNP6_Drenes2"/>
      <sheetName val="SNP7_Anclajes_pasivos_4#62"/>
      <sheetName val="SNP8_Anclajes_activos_2_Tor2"/>
      <sheetName val="SNP9_Anclajes_activos_4_Tor2"/>
      <sheetName val="SNP10_MATERIAL_3&quot;_TRIT2"/>
      <sheetName val="SNP11_Material_Relleno2"/>
      <sheetName val="SNP12_CUNETAS_3_0002"/>
      <sheetName val="SNP13_PARCHEO2"/>
      <sheetName val="SNP14_SELLO_JUNTAS2"/>
      <sheetName val="SNP15_Pilotes2"/>
      <sheetName val="SNP16_EXCAV__PAVIMENTO2"/>
      <sheetName val="SNP17_TRANS_BASE2"/>
      <sheetName val="SNP18_AFIRMADO_3&quot;2"/>
      <sheetName val="alcantarilla_K69+1032"/>
      <sheetName val="alcantarilla_K68+4372"/>
      <sheetName val="alcantarilla_K67+4552"/>
      <sheetName val="BOX_110+520_PUENTE_EL_VERDE2"/>
      <sheetName val="Muro_K99+07032"/>
      <sheetName val="MURO_K104+4542"/>
      <sheetName val="Muro_K109+05702"/>
      <sheetName val="BOX_K2"/>
      <sheetName val="Tramo 2"/>
      <sheetName val="Accidentalidad"/>
      <sheetName val="Causa Posible"/>
      <sheetName val="Base de Datos"/>
      <sheetName val="Elementos Involucrados"/>
      <sheetName val="PROY_ORIGINAL9"/>
      <sheetName val="PU_(2)8"/>
      <sheetName val="COSTOS_UNITARIOS3"/>
      <sheetName val="TRAYECTO_13"/>
      <sheetName val="200P_13"/>
      <sheetName val="210_2_23"/>
      <sheetName val="320_13"/>
      <sheetName val="640_13"/>
      <sheetName val="500P_13"/>
      <sheetName val="500P_23"/>
      <sheetName val="600_13"/>
      <sheetName val="610_13"/>
      <sheetName val="630_43"/>
      <sheetName val="640P_23"/>
      <sheetName val="640_1_(2)3"/>
      <sheetName val="672P_13"/>
      <sheetName val="2P_13"/>
      <sheetName val="900_23"/>
      <sheetName val="materiales_de_insumo3"/>
      <sheetName val="jornales_y_prestaciones3"/>
      <sheetName val="210_13"/>
      <sheetName val="310_13"/>
      <sheetName val="600_43"/>
      <sheetName val="661_13"/>
      <sheetName val="673_13"/>
      <sheetName val="673_23"/>
      <sheetName val="673_33"/>
      <sheetName val="672_13"/>
      <sheetName val="3P_13"/>
      <sheetName val="3P_23"/>
      <sheetName val="6_1P3"/>
      <sheetName val="6_2P3"/>
      <sheetName val="6_4P3"/>
      <sheetName val="VALOR_ENSAYOS3"/>
      <sheetName val="resumen_preacta3"/>
      <sheetName val="Resalto_en_asfalto3"/>
      <sheetName val="Mat_fresado_para_ampliacion3"/>
      <sheetName val="Tuberia_filtro_D=6&quot;3"/>
      <sheetName val="Realce_de_bordillo3"/>
      <sheetName val="Remocion_tuberia_d=24&quot;3"/>
      <sheetName val="GRAVA_ATRAQUES_DE_ALCANTARILLA3"/>
      <sheetName val="FORMATO_PREACTA3"/>
      <sheetName val="FORMATO_FECHA)3"/>
      <sheetName val="DESMONTE_LIMP_3"/>
      <sheetName val="REGISTRO_FOTOGRAFICO3"/>
      <sheetName val="S200_1_DESM__LIMP_B_3"/>
      <sheetName val="S200_2_DESM__LIMP__NB3"/>
      <sheetName val="S201_7_DEMO__ESTRUCTURAS3"/>
      <sheetName val="Remocion_alcantarillas_3"/>
      <sheetName val="Excav__Mat__Comun_3"/>
      <sheetName val="s201_15-remoción_de_alcantaril3"/>
      <sheetName val="s210_2_2-Exc_de_expl3"/>
      <sheetName val="s210_2_1-Exc_en_roca3"/>
      <sheetName val="s211_1_REMOCION_DERR_3"/>
      <sheetName val="s220_1_Terraplenes3"/>
      <sheetName val="s221_1_Pedraplen3"/>
      <sheetName val="S900_3_TRANS__DERRUMBE3"/>
      <sheetName val="s231_1_Geotextil3"/>
      <sheetName val="S230_2_Mejora__de_la_Sub-Ra3"/>
      <sheetName val="S320_1_Sub_base3"/>
      <sheetName val="S330_1_BASE_GRANULAR3"/>
      <sheetName val="CONFM__DE_CALZADA_EXISTENTE3"/>
      <sheetName val="S310_1_Confor__calzada_existe_3"/>
      <sheetName val="_S450_1_MEZCLA_MDC-13"/>
      <sheetName val="_S450_2MEZCLA_MDC-23"/>
      <sheetName val="S420_1_RIEGO_DE_IMPRIMACION_3"/>
      <sheetName val="S421_1_RIEGO_LIGA_CRR-13"/>
      <sheetName val="S460_1_FRESADO_3"/>
      <sheetName val="Excav__REPARACION_PAVIMENTO_3"/>
      <sheetName val="S465_1_EXC__PAV__ASFALTICO3"/>
      <sheetName val="S500_1_PAVIMENTO_CONCRETO3"/>
      <sheetName val="S510_1_PAVIMENTO_ADOQUIN3"/>
      <sheetName val="S600_1_EXCAV__VARIAS_3"/>
      <sheetName val="Relleno_Estructuras3"/>
      <sheetName val="eXCAVACIONES_VARIAS_EN_ROCA_3"/>
      <sheetName val="S600_2_EXCAV__ROCA3"/>
      <sheetName val="S610_1_Relleno_Estructuras3"/>
      <sheetName val="S623_1_Anclajes_3"/>
      <sheetName val="S623P1_Pantalla_Concreto3"/>
      <sheetName val="S630_3_Concretos_C3"/>
      <sheetName val="S630_4a_Concretos_D3"/>
      <sheetName val="S630_4b_Concretos_D3"/>
      <sheetName val="S630_6_CONCRETO_F3"/>
      <sheetName val="CONCRETO_G3"/>
      <sheetName val="S630_7_CONCRETO_G3"/>
      <sheetName val="s640_1_Acero_refuerzo3"/>
      <sheetName val="S642_13_Juntas_dilatacion3"/>
      <sheetName val="S644_2_Tuberia_PVC_4&quot;3"/>
      <sheetName val="_TUBERIA_36&quot;3"/>
      <sheetName val="S632_1_Baranda3"/>
      <sheetName val="_S661_1_TUBERIA_36&quot;_3"/>
      <sheetName val="S673_1_MAT__FILTRANTE3"/>
      <sheetName val="S673_2_GEOTEXTIL3"/>
      <sheetName val="TRANS__EXPLANACION3"/>
      <sheetName val="_S673_3_GEODREN_PLANAR_6&quot;3"/>
      <sheetName val="S681_1_GAVIONES3"/>
      <sheetName val="S700_1_Demarcacion3"/>
      <sheetName val="S700_2_Marca_víal3"/>
      <sheetName val="S701_1_tachas_reflectivas3"/>
      <sheetName val="S710_1_1_SEÑ_VERT__3"/>
      <sheetName val="S710_2_SEÑ_VERT_V3"/>
      <sheetName val="S710_1_2_SEÑ_VERT_3"/>
      <sheetName val="S730_1Defensas_3"/>
      <sheetName val="S800_2_CERCAS3"/>
      <sheetName val="S810_1_PROTECCION_TALUDES3"/>
      <sheetName val="S900_2Trans_explan3"/>
      <sheetName val="Tratamiento_fisuras3"/>
      <sheetName val="MARCAS_VIALES3"/>
      <sheetName val="Geomalla_con_fibra_de_vidrio3"/>
      <sheetName val="Anclajes_pasivos_4#63"/>
      <sheetName val="SNP1-geomalla_fibra_Vidrio3"/>
      <sheetName val="SNP2-geomalla_Biaxial3"/>
      <sheetName val="SNP3_concreto_3500_3"/>
      <sheetName val="SNP4_CEM__ASFALTICO3"/>
      <sheetName val="SNP5_MTTO_RUTINARIO3"/>
      <sheetName val="SNP6_Drenes3"/>
      <sheetName val="SNP7_Anclajes_pasivos_4#63"/>
      <sheetName val="SNP8_Anclajes_activos_2_Tor3"/>
      <sheetName val="SNP9_Anclajes_activos_4_Tor3"/>
      <sheetName val="SNP10_MATERIAL_3&quot;_TRIT3"/>
      <sheetName val="SNP11_Material_Relleno3"/>
      <sheetName val="SNP12_CUNETAS_3_0003"/>
      <sheetName val="SNP13_PARCHEO3"/>
      <sheetName val="SNP14_SELLO_JUNTAS3"/>
      <sheetName val="SNP15_Pilotes3"/>
      <sheetName val="SNP16_EXCAV__PAVIMENTO3"/>
      <sheetName val="SNP17_TRANS_BASE3"/>
      <sheetName val="SNP18_AFIRMADO_3&quot;3"/>
      <sheetName val="alcantarilla_K69+1033"/>
      <sheetName val="alcantarilla_K68+4373"/>
      <sheetName val="alcantarilla_K67+4553"/>
      <sheetName val="BOX_110+520_PUENTE_EL_VERDE3"/>
      <sheetName val="Muro_K99+07033"/>
      <sheetName val="MURO_K104+4543"/>
      <sheetName val="Muro_K109+05703"/>
      <sheetName val="BOX_K3"/>
      <sheetName val="PROY_ORIGINAL10"/>
      <sheetName val="PU_(2)9"/>
      <sheetName val="COSTOS_UNITARIOS4"/>
      <sheetName val="TRAYECTO_14"/>
      <sheetName val="200P_14"/>
      <sheetName val="210_2_24"/>
      <sheetName val="320_14"/>
      <sheetName val="640_14"/>
      <sheetName val="500P_14"/>
      <sheetName val="500P_24"/>
      <sheetName val="600_14"/>
      <sheetName val="610_14"/>
      <sheetName val="630_44"/>
      <sheetName val="640P_24"/>
      <sheetName val="640_1_(2)4"/>
      <sheetName val="672P_14"/>
      <sheetName val="2P_14"/>
      <sheetName val="900_24"/>
      <sheetName val="materiales_de_insumo4"/>
      <sheetName val="jornales_y_prestaciones4"/>
      <sheetName val="210_14"/>
      <sheetName val="310_14"/>
      <sheetName val="600_44"/>
      <sheetName val="661_14"/>
      <sheetName val="673_14"/>
      <sheetName val="673_24"/>
      <sheetName val="673_34"/>
      <sheetName val="672_14"/>
      <sheetName val="3P_14"/>
      <sheetName val="3P_24"/>
      <sheetName val="6_1P4"/>
      <sheetName val="6_2P4"/>
      <sheetName val="6_4P4"/>
      <sheetName val="VALOR_ENSAYOS4"/>
      <sheetName val="resumen_preacta4"/>
      <sheetName val="Resalto_en_asfalto4"/>
      <sheetName val="Mat_fresado_para_ampliacion4"/>
      <sheetName val="Tuberia_filtro_D=6&quot;4"/>
      <sheetName val="Realce_de_bordillo4"/>
      <sheetName val="Remocion_tuberia_d=24&quot;4"/>
      <sheetName val="GRAVA_ATRAQUES_DE_ALCANTARILLA4"/>
      <sheetName val="FORMATO_PREACTA4"/>
      <sheetName val="FORMATO_FECHA)4"/>
      <sheetName val="DESMONTE_LIMP_4"/>
      <sheetName val="REGISTRO_FOTOGRAFICO4"/>
      <sheetName val="S200_1_DESM__LIMP_B_4"/>
      <sheetName val="S200_2_DESM__LIMP__NB4"/>
      <sheetName val="S201_7_DEMO__ESTRUCTURAS4"/>
      <sheetName val="Remocion_alcantarillas_4"/>
      <sheetName val="Excav__Mat__Comun_4"/>
      <sheetName val="s201_15-remoción_de_alcantaril4"/>
      <sheetName val="s210_2_2-Exc_de_expl4"/>
      <sheetName val="s210_2_1-Exc_en_roca4"/>
      <sheetName val="s211_1_REMOCION_DERR_4"/>
      <sheetName val="s220_1_Terraplenes4"/>
      <sheetName val="s221_1_Pedraplen4"/>
      <sheetName val="S900_3_TRANS__DERRUMBE4"/>
      <sheetName val="s231_1_Geotextil4"/>
      <sheetName val="S230_2_Mejora__de_la_Sub-Ra4"/>
      <sheetName val="S320_1_Sub_base4"/>
      <sheetName val="S330_1_BASE_GRANULAR4"/>
      <sheetName val="CONFM__DE_CALZADA_EXISTENTE4"/>
      <sheetName val="S310_1_Confor__calzada_existe_4"/>
      <sheetName val="_S450_1_MEZCLA_MDC-14"/>
      <sheetName val="_S450_2MEZCLA_MDC-24"/>
      <sheetName val="S420_1_RIEGO_DE_IMPRIMACION_4"/>
      <sheetName val="S421_1_RIEGO_LIGA_CRR-14"/>
      <sheetName val="S460_1_FRESADO_4"/>
      <sheetName val="Excav__REPARACION_PAVIMENTO_4"/>
      <sheetName val="S465_1_EXC__PAV__ASFALTICO4"/>
      <sheetName val="S500_1_PAVIMENTO_CONCRETO4"/>
      <sheetName val="S510_1_PAVIMENTO_ADOQUIN4"/>
      <sheetName val="S600_1_EXCAV__VARIAS_4"/>
      <sheetName val="Relleno_Estructuras4"/>
      <sheetName val="eXCAVACIONES_VARIAS_EN_ROCA_4"/>
      <sheetName val="S600_2_EXCAV__ROCA4"/>
      <sheetName val="S610_1_Relleno_Estructuras4"/>
      <sheetName val="S623_1_Anclajes_4"/>
      <sheetName val="S623P1_Pantalla_Concreto4"/>
      <sheetName val="S630_3_Concretos_C4"/>
      <sheetName val="S630_4a_Concretos_D4"/>
      <sheetName val="S630_4b_Concretos_D4"/>
      <sheetName val="S630_6_CONCRETO_F4"/>
      <sheetName val="CONCRETO_G4"/>
      <sheetName val="S630_7_CONCRETO_G4"/>
      <sheetName val="s640_1_Acero_refuerzo4"/>
      <sheetName val="S642_13_Juntas_dilatacion4"/>
      <sheetName val="S644_2_Tuberia_PVC_4&quot;4"/>
      <sheetName val="_TUBERIA_36&quot;4"/>
      <sheetName val="S632_1_Baranda4"/>
      <sheetName val="_S661_1_TUBERIA_36&quot;_4"/>
      <sheetName val="S673_1_MAT__FILTRANTE4"/>
      <sheetName val="S673_2_GEOTEXTIL4"/>
      <sheetName val="TRANS__EXPLANACION4"/>
      <sheetName val="_S673_3_GEODREN_PLANAR_6&quot;4"/>
      <sheetName val="S681_1_GAVIONES4"/>
      <sheetName val="S700_1_Demarcacion4"/>
      <sheetName val="S700_2_Marca_víal4"/>
      <sheetName val="S701_1_tachas_reflectivas4"/>
      <sheetName val="S710_1_1_SEÑ_VERT__4"/>
      <sheetName val="S710_2_SEÑ_VERT_V4"/>
      <sheetName val="S710_1_2_SEÑ_VERT_4"/>
      <sheetName val="S730_1Defensas_4"/>
      <sheetName val="S800_2_CERCAS4"/>
      <sheetName val="S810_1_PROTECCION_TALUDES4"/>
      <sheetName val="S900_2Trans_explan4"/>
      <sheetName val="Tratamiento_fisuras4"/>
      <sheetName val="MARCAS_VIALES4"/>
      <sheetName val="Geomalla_con_fibra_de_vidrio4"/>
      <sheetName val="Anclajes_pasivos_4#64"/>
      <sheetName val="SNP1-geomalla_fibra_Vidrio4"/>
      <sheetName val="SNP2-geomalla_Biaxial4"/>
      <sheetName val="SNP3_concreto_3500_4"/>
      <sheetName val="SNP4_CEM__ASFALTICO4"/>
      <sheetName val="SNP5_MTTO_RUTINARIO4"/>
      <sheetName val="SNP6_Drenes4"/>
      <sheetName val="SNP7_Anclajes_pasivos_4#64"/>
      <sheetName val="SNP8_Anclajes_activos_2_Tor4"/>
      <sheetName val="SNP9_Anclajes_activos_4_Tor4"/>
      <sheetName val="SNP10_MATERIAL_3&quot;_TRIT4"/>
      <sheetName val="SNP11_Material_Relleno4"/>
      <sheetName val="SNP12_CUNETAS_3_0004"/>
      <sheetName val="SNP13_PARCHEO4"/>
      <sheetName val="SNP14_SELLO_JUNTAS4"/>
      <sheetName val="SNP15_Pilotes4"/>
      <sheetName val="SNP16_EXCAV__PAVIMENTO4"/>
      <sheetName val="SNP17_TRANS_BASE4"/>
      <sheetName val="SNP18_AFIRMADO_3&quot;4"/>
      <sheetName val="alcantarilla_K69+1034"/>
      <sheetName val="alcantarilla_K68+4374"/>
      <sheetName val="alcantarilla_K67+4554"/>
      <sheetName val="BOX_110+520_PUENTE_EL_VERDE4"/>
      <sheetName val="Muro_K99+07034"/>
      <sheetName val="MURO_K104+4544"/>
      <sheetName val="Muro_K109+05704"/>
      <sheetName val="BOX_K4"/>
      <sheetName val="TARIFAS MATERIALES"/>
      <sheetName val="TARIFAS EQUIPOS "/>
      <sheetName val="TARIFA SALARIOS"/>
      <sheetName val="PRES"/>
      <sheetName val="SNP7 Anclajes pasivos6j_x0000_"/>
      <sheetName val="ó&gt;_x005f_x0000__x005f_x0001__x005f_x0000__x005f_x0000__"/>
      <sheetName val="CRA.MODI"/>
      <sheetName val="MYE OBRA"/>
      <sheetName val="LISTADO_APU"/>
      <sheetName val="Operation"/>
      <sheetName val="Inputs"/>
      <sheetName val="Concesionaria_-_Administrativo1"/>
      <sheetName val="Concesionaria_-_Sistemas1"/>
      <sheetName val="Control"/>
      <sheetName val="Construction"/>
      <sheetName val="MDC-1 COLOCACION "/>
      <sheetName val="D-20 COLOCACION "/>
      <sheetName val="TRANSPORTE MEZCLA ASFALTICA"/>
      <sheetName val="Fresado"/>
      <sheetName val="EXT microagomerado"/>
      <sheetName val="Hoja5"/>
      <sheetName val="Hoja3"/>
      <sheetName val="Hoja2"/>
      <sheetName val="Transportes"/>
      <sheetName val="Indicadores Y Listas"/>
      <sheetName val="Grafico Avance"/>
      <sheetName val="ó&gt;?_x0001_???j0$?#???j.$?#???L_x0012_Óu????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/>
      <sheetData sheetId="220"/>
      <sheetData sheetId="221"/>
      <sheetData sheetId="222"/>
      <sheetData sheetId="223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 refreshError="1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/>
      <sheetData sheetId="478" refreshError="1"/>
      <sheetData sheetId="479" refreshError="1"/>
      <sheetData sheetId="480" refreshError="1"/>
      <sheetData sheetId="48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/>
      <sheetData sheetId="511" refreshError="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/>
      <sheetData sheetId="755" refreshError="1"/>
      <sheetData sheetId="756" refreshError="1"/>
      <sheetData sheetId="757" refreshError="1"/>
      <sheetData sheetId="758" refreshError="1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/>
      <sheetData sheetId="1035"/>
      <sheetData sheetId="1036"/>
      <sheetData sheetId="1037"/>
      <sheetData sheetId="1038" refreshError="1"/>
      <sheetData sheetId="1039"/>
      <sheetData sheetId="1040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No.1"/>
      <sheetName val="PPTO OFICIAL"/>
      <sheetName val="201.7"/>
      <sheetName val="450.9P"/>
      <sheetName val="465.1"/>
      <sheetName val="600.1"/>
      <sheetName val="600.2"/>
      <sheetName val="610.1"/>
      <sheetName val="630.4"/>
      <sheetName val="630.6"/>
      <sheetName val="630.7"/>
      <sheetName val="632.1P"/>
      <sheetName val="640.1"/>
      <sheetName val="642.2P"/>
      <sheetName val="650.1P"/>
      <sheetName val="650.4P"/>
      <sheetName val="671.1"/>
      <sheetName val="674.1P"/>
      <sheetName val="681.1"/>
      <sheetName val="710.1.1"/>
      <sheetName val="720.1P"/>
      <sheetName val="730.1"/>
      <sheetName val="730.2"/>
      <sheetName val="Cant-Puentes"/>
      <sheetName val="Equipo"/>
      <sheetName val="Materiales"/>
      <sheetName val="Otros"/>
      <sheetName val="Informe de compatibilid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IDENTES DE 1995 - 1996"/>
      <sheetName val="\a  aaInformación GRUPO 4\A MIn"/>
      <sheetName val="Informacion"/>
      <sheetName val="#¡REF"/>
      <sheetName val="INDICMICROEMP"/>
      <sheetName val="ACTA DE MODIFICACION  (2)"/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CONT_ADI"/>
      <sheetName val="aCCIDENTES%20DE%201995%20-%2019"/>
      <sheetName val="Datos"/>
      <sheetName val="aCCIDENTES DE 1995 - 1996.xls"/>
      <sheetName val="items"/>
      <sheetName val="MATERIALES"/>
      <sheetName val="Datos Básicos"/>
      <sheetName val="SALARIOS"/>
      <sheetName val="SUB APU"/>
      <sheetName val="Informe"/>
      <sheetName val="Seguim-16"/>
      <sheetName val="INV"/>
      <sheetName val="AASHTO"/>
      <sheetName val="PESOS"/>
      <sheetName val="otros"/>
      <sheetName val="PRESUPUESTO"/>
      <sheetName val="Formulario N° 4"/>
      <sheetName val="EQUIPO"/>
      <sheetName val="Res-Accide-10"/>
      <sheetName val="[aCCIDENTES DE 1995 - 1996.xls]"/>
      <sheetName val="Base Muestras"/>
      <sheetName val="\Users\avargase\AppData\Local\M"/>
      <sheetName val="\\Escritorio\amv 2011\a  aaInfo"/>
      <sheetName val="\Mini HP Enero 2015\Proyectos i"/>
      <sheetName val="\C\Users\avargase\AppData\Local"/>
      <sheetName val="\Volumes\USB PIOLIN\Escritorio\"/>
      <sheetName val="01"/>
      <sheetName val="Ruta 01"/>
      <sheetName val="AFECTACION 01 "/>
      <sheetName val="EJECUCION C"/>
      <sheetName val="Inf Financiera 01"/>
      <sheetName val="02"/>
      <sheetName val="RUTA 02"/>
      <sheetName val="AFECTACION 02"/>
      <sheetName val="EJECUCION C. 02"/>
      <sheetName val="INF FINANCIERA 02"/>
      <sheetName val="03"/>
      <sheetName val="RUTA 03"/>
      <sheetName val="AFECTACION 03"/>
      <sheetName val="EJECUCION C. 03"/>
      <sheetName val="INF FINANCIERA 03"/>
      <sheetName val="04"/>
      <sheetName val="RUTA 04"/>
      <sheetName val="AFECTACION 04"/>
      <sheetName val="EJECUCION C. 04"/>
      <sheetName val="INF FINANCIERA 04"/>
      <sheetName val="05"/>
      <sheetName val="RUTA 05"/>
      <sheetName val="AFECTACION 05"/>
      <sheetName val="EJECUCION C. 05"/>
      <sheetName val="INF FINANCIERA 05"/>
      <sheetName val="06"/>
      <sheetName val="RUTA 06"/>
      <sheetName val="AFECTACION 06"/>
      <sheetName val="EJECUCION C. 06"/>
      <sheetName val="INF FINANCIERA 06"/>
      <sheetName val="07"/>
      <sheetName val="RUTA 07"/>
      <sheetName val="AFECTACION 07"/>
      <sheetName val="EJECUCION C. 07"/>
      <sheetName val="INF FINANCIERA 07"/>
      <sheetName val="08"/>
      <sheetName val="RUTA 08"/>
      <sheetName val="AFECTACION 08"/>
      <sheetName val="EJECUCION C. 08"/>
      <sheetName val="INF FINANCIERA 08"/>
      <sheetName val="09"/>
      <sheetName val="RUTA 09"/>
      <sheetName val="AFECTACION 09"/>
      <sheetName val="EJECUCION C. 09"/>
      <sheetName val="INF FINANCIERA 09"/>
      <sheetName val="10"/>
      <sheetName val="RUTA 10"/>
      <sheetName val="AFECTACION 10"/>
      <sheetName val="EJECUCION C. 10"/>
      <sheetName val="INF FINANCIERA 10"/>
      <sheetName val="11"/>
      <sheetName val="RUTA 11"/>
      <sheetName val="AFECTACION 11"/>
      <sheetName val="EJECUCION C. 11"/>
      <sheetName val="INF FINANCIERA 11"/>
      <sheetName val="MINFRA-MN-IN-15-FR-13"/>
    </sheetNames>
    <definedNames>
      <definedName name="abs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IDENTES DE 1995 - 1996"/>
    </sheetNames>
    <definedNames>
      <definedName name="absc"/>
    </defined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(2)"/>
      <sheetName val="Proveedores"/>
      <sheetName val="Productos"/>
      <sheetName val="VOLQUETAS"/>
      <sheetName val="Equipos"/>
      <sheetName val="Gráfico1"/>
      <sheetName val="General"/>
      <sheetName val="ALZATE"/>
      <sheetName val="RESUMEN"/>
      <sheetName val="DICIEMB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 GRUPO"/>
      <sheetName val="a%20%20aaInformación%20GRUPO"/>
      <sheetName val="a%20%20aaInformaci%C3%B3n%20GRU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IDENTES DE 1995 - 1996"/>
      <sheetName val="aCCIDENTES DE 1995 - 1996.xls"/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CCIDENTES%20DE%201995%20-%2019"/>
    </sheetNames>
    <definedNames>
      <definedName name="absc"/>
    </defined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IDENTES DE 1995 - 1996"/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CCIDENTES%20DE%201995%20-%2019"/>
      <sheetName val="aCCIDENTES DE 1995 - 1996.xls"/>
      <sheetName val="items"/>
      <sheetName val="ACTA DE MODIFICACION  (2)"/>
      <sheetName val="CONT_ADI"/>
      <sheetName val="#¡REF"/>
      <sheetName val="Informe"/>
      <sheetName val="Datos"/>
      <sheetName val="INDICMICROEMP"/>
      <sheetName val="\a  aaInformación GRUPO 4\A MIn"/>
      <sheetName val="MATERIALES"/>
      <sheetName val="Informacion"/>
      <sheetName val="Seguim-16"/>
      <sheetName val="otros"/>
      <sheetName val="PRESUPUESTO"/>
    </sheetNames>
    <definedNames>
      <definedName name="absc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quetas (2)"/>
      <sheetName val="Volquetas"/>
      <sheetName val="Facturación"/>
      <sheetName val="Volquetas Latinco"/>
      <sheetName val="Vol. Acarreos"/>
      <sheetName val="Fecha"/>
      <sheetName val="General"/>
      <sheetName val="UTCC"/>
      <sheetName val="UTV"/>
      <sheetName val="UTV Tte.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a"/>
      <sheetName val="4"/>
      <sheetName val="armada"/>
      <sheetName val="RESUMEN"/>
      <sheetName val="RESUMEN ITEMS (2)"/>
      <sheetName val="RESUMEN ITEMS"/>
      <sheetName val="OBRAS"/>
      <sheetName val="CANTIDADES"/>
      <sheetName val="drenaje"/>
      <sheetName val="protec"/>
      <sheetName val="ubicacion"/>
      <sheetName val="separadores"/>
      <sheetName val="contenido"/>
      <sheetName val="PORTA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Evaluac. Rmendtos"/>
      <sheetName val="INDICMICROEMP"/>
      <sheetName val="PUENTES"/>
      <sheetName val="CONTRATEJEC."/>
      <sheetName val="INF. EMERGENCIAS"/>
      <sheetName val="NECESID. VIA"/>
      <sheetName val="CALC. CANTIDADES"/>
      <sheetName val="CUADRO SEGUIMIENTO"/>
      <sheetName val="ACCIDENTALIDAD"/>
      <sheetName val="ESTADO GENERAL"/>
      <sheetName val="TORTAS VIAS"/>
      <sheetName val="COMENTARIOS"/>
      <sheetName val="ANEXO FOTOGR.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CCIDENTES DE 1995 - 1996"/>
      <sheetName val="Datos"/>
      <sheetName val="aCCIDENTES%20DE%201995%20-%2019"/>
      <sheetName val="aCCIDENTES DE 1995 - 1996.xls"/>
      <sheetName val="CONT_ADI"/>
      <sheetName val="items"/>
      <sheetName val="ACTA DE MODIFICACION  (2)"/>
      <sheetName val="INDICMICROEMP"/>
      <sheetName val="\a  aaInformación GRUPO 4\A MIn"/>
      <sheetName val="#¡REF"/>
      <sheetName val="MATERIALES"/>
      <sheetName val="Datos Básicos"/>
      <sheetName val="SALARIOS"/>
      <sheetName val="Informacion"/>
      <sheetName val="SUB APU"/>
      <sheetName val="Informe"/>
      <sheetName val="Seguim-16"/>
      <sheetName val="INV"/>
      <sheetName val="AASHTO"/>
      <sheetName val="PESOS"/>
      <sheetName val="Base Muestras"/>
      <sheetName val="Formulario N° 4"/>
      <sheetName val="EQUIPO"/>
      <sheetName val="otros"/>
      <sheetName val="PRESUPUESTO"/>
      <sheetName val="aCCIDENTES_DE_1995_-_1996"/>
      <sheetName val="aCCIDENTES_DE_1995_-_1996_xls"/>
      <sheetName val="\a__aaInformación_GRUPO_4\A_MIn"/>
      <sheetName val="ACTA_DE_MODIFICACION__(2)"/>
      <sheetName val="aCCIDENTES_DE_1995_-_19961"/>
      <sheetName val="aCCIDENTES_DE_1995_-_1996_xls1"/>
      <sheetName val="\a__aaInformación_GRUPO_4\A_MI1"/>
      <sheetName val="ACTA_DE_MODIFICACION__(2)1"/>
      <sheetName val="SUB_APU"/>
      <sheetName val="Datos_Básicos"/>
      <sheetName val="aCCIDENTES_DE_1995_-_19962"/>
      <sheetName val="aCCIDENTES_DE_1995_-_1996_xls2"/>
      <sheetName val="\a__aaInformación_GRUPO_4\A_MI2"/>
      <sheetName val="ACTA_DE_MODIFICACION__(2)2"/>
      <sheetName val="SUB_APU1"/>
      <sheetName val="Datos_Básicos1"/>
      <sheetName val="Res-Accide-10"/>
      <sheetName val="\\Giovanni\administracion vial\"/>
      <sheetName val="\MONTO AGOTABLE 2010\a  aaInfor"/>
      <sheetName val="\AMV _ no borrar\PRESUPUESTOS\a"/>
      <sheetName val="\I\AMV _ no borrar\PRESUPUESTOS"/>
      <sheetName val="\G\I\AMV _ no borrar\PRESUPUEST"/>
      <sheetName val="\A\a  aaInformación GRUPO 4\A M"/>
      <sheetName val="\G\A\a  aaInformación GRUPO 4\A"/>
      <sheetName val="\I\A\a  aaInformación GRUPO 4\A"/>
      <sheetName val="\K\a  aaInformación GRUPO 4\A M"/>
      <sheetName val="\I\K\a  aaInformación GRUPO 4\A"/>
      <sheetName val="\H\a  aaInformación GRUPO 4\A M"/>
      <sheetName val="\I\H\a  aaInformación GRUPO 4\A"/>
      <sheetName val="\\INTERVIALNUBE\Documents and S"/>
      <sheetName val="\Documents and Settings\Pedro "/>
      <sheetName val="\\Ing-her"/>
      <sheetName val="\\Escritorio\amv 2011\a  aaInfo"/>
      <sheetName val="\Users\cmeza\Documents\INVIAS\D"/>
      <sheetName val="\Documents and Settings\jviteri"/>
      <sheetName val="[aCCIDENTES DE 1995 - 1996.xls]"/>
      <sheetName val="Lista obra"/>
      <sheetName val="\Users\Administrador\Desktop\AM"/>
      <sheetName val="\Users\avargase\AppData\Local\M"/>
      <sheetName val="\Mini HP Enero 2015\Proyectos i"/>
      <sheetName val="\C\Users\avargase\AppData\Local"/>
      <sheetName val="\Volumes\USB PIOLIN\Escritorio\"/>
      <sheetName val="\\Sistemas_serv1\xx\Documents a"/>
      <sheetName val="aCCIDENTES_DE_1995_-_19963"/>
      <sheetName val="aCCIDENTES_DE_1995_-_19964"/>
      <sheetName val="aCCIDENTES_DE_1995_-_19965"/>
      <sheetName val="aCCIDENTES_DE_1995_-_19966"/>
      <sheetName val="aCCIDENTES_DE_1995_-_19967"/>
      <sheetName val="aCCIDENTES_DE_1995_-_19969"/>
      <sheetName val="aCCIDENTES_DE_1995_-_19968"/>
      <sheetName val="aCCIDENTES_DE_1995_-_199610"/>
      <sheetName val="aCCIDENTES_DE_1995_-_199614"/>
      <sheetName val="aCCIDENTES_DE_1995_-_1996_xls5"/>
      <sheetName val="aCCIDENTES_DE_1995_-_1996_xls3"/>
      <sheetName val="aCCIDENTES_DE_1995_-_199611"/>
      <sheetName val="aCCIDENTES_DE_1995_-_199612"/>
      <sheetName val="aCCIDENTES_DE_1995_-_199613"/>
      <sheetName val="aCCIDENTES_DE_1995_-_1996_xls4"/>
      <sheetName val="aCCIDENTES_DE_1995_-_199615"/>
      <sheetName val="aCCIDENTES_DE_1995_-_199616"/>
      <sheetName val="aCCIDENTES_DE_1995_-_199617"/>
      <sheetName val="aCCIDENTES_DE_1995_-_199618"/>
      <sheetName val="aCCIDENTES_DE_1995_-_1996_xls6"/>
      <sheetName val="aCCIDENTES_DE_1995_-_199619"/>
      <sheetName val="aCCIDENTES_DE_1995_-_199620"/>
      <sheetName val="aCCIDENTES_DE_1995_-_1996_xls7"/>
      <sheetName val="aCCIDENTES_DE_1995_-_199621"/>
      <sheetName val="aCCIDENTES_DE_1995_-_199622"/>
      <sheetName val="aCCIDENTES_DE_1995_-_199623"/>
      <sheetName val="aCCIDENTES_DE_1995_-_199624"/>
      <sheetName val="aCCIDENTES_DE_1995_-_199625"/>
      <sheetName val="aCCIDENTES_DE_1995_-_199626"/>
      <sheetName val="aCCIDENTES_DE_1995_-_199627"/>
      <sheetName val="aCCIDENTES_DE_1995_-_1996_xls8"/>
      <sheetName val="aCCIDENTES_DE_1995_-_199628"/>
      <sheetName val="aCCIDENTES_DE_1995_-_199629"/>
      <sheetName val="aCCIDENTES_DE_1995_-_199630"/>
      <sheetName val="aCCIDENTES_DE_1995_-_199631"/>
      <sheetName val="aCCIDENTES_DE_1995_-_1996_xls9"/>
      <sheetName val="aCCIDENTES_DE_1995_-_199632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 N° 4"/>
      <sheetName val="CAPITULO II"/>
      <sheetName val="CAPITULO III"/>
      <sheetName val="CAPITULO IV"/>
      <sheetName val="CAPITULO V "/>
      <sheetName val="CAPITULO VI"/>
      <sheetName val="AUXILIAR CONCRETOS"/>
      <sheetName val="CAPITULO VII"/>
      <sheetName val="CAPITULO VIII"/>
      <sheetName val="CAPITULO IX"/>
      <sheetName val="MATERIALES"/>
      <sheetName val="EQUIPO"/>
      <sheetName val="AUXILIAR MEZCLA Y TRITURACION"/>
      <sheetName val="Formulario N_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"/>
      <sheetName val="a%20%20aaInformación"/>
      <sheetName val="Informacion"/>
      <sheetName val="aCCIDENTES DE 1995 - 1996"/>
      <sheetName val="a%20%20aaInformaci%C3%B3n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C SF GAVIONES"/>
      <sheetName val="MC MALLA DE RETENCION EN VIA"/>
      <sheetName val="SF ANCLAJES  Y CONCRETO LANZADO"/>
      <sheetName val="SF ANCLAJES M DE RETENCION"/>
      <sheetName val="VEGETALIZACIÓN"/>
      <sheetName val="Cantiades_Zonas_Inestables_Jul_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7"/>
      <sheetName val="resultados"/>
      <sheetName val="ANEXO 4"/>
      <sheetName val="ANEXO 4 (2)"/>
      <sheetName val="ANEXO 4 (3)"/>
      <sheetName val="ANEXO 4 (4)"/>
      <sheetName val="ANEXO 5 "/>
      <sheetName val="EQUIPO-IDU"/>
      <sheetName val="CANTIDADES"/>
      <sheetName val="ANEXO 2"/>
      <sheetName val="1.1"/>
      <sheetName val="2.1"/>
      <sheetName val="2.2"/>
      <sheetName val="2.3"/>
      <sheetName val="2.4"/>
      <sheetName val="2.5"/>
      <sheetName val="3.1"/>
      <sheetName val="3.2"/>
      <sheetName val="3.3"/>
      <sheetName val="3.4"/>
      <sheetName val="4.1"/>
      <sheetName val="4.2"/>
      <sheetName val="4.3"/>
      <sheetName val="4.4"/>
      <sheetName val="4.5"/>
      <sheetName val="4.6"/>
      <sheetName val="4.7"/>
      <sheetName val="4.8"/>
      <sheetName val="5.1"/>
      <sheetName val="5.2"/>
      <sheetName val="5.3"/>
      <sheetName val="6.1"/>
      <sheetName val="6.2"/>
      <sheetName val="7.1"/>
      <sheetName val="7.2"/>
      <sheetName val="8.1"/>
      <sheetName val="8.2"/>
      <sheetName val="8.3"/>
      <sheetName val="8.4"/>
      <sheetName val="8.5"/>
      <sheetName val="9.1"/>
      <sheetName val="10.1"/>
      <sheetName val="10.2"/>
      <sheetName val="11.1"/>
      <sheetName val="11.2"/>
      <sheetName val="11.3"/>
      <sheetName val="11.4"/>
      <sheetName val="11.5"/>
      <sheetName val="PALET DEL 21 FEB AL 5 MARZ"/>
      <sheetName val="Formulario N° 4"/>
      <sheetName val="MATERIALES"/>
      <sheetName val="EQUIPO"/>
      <sheetName val="AC2-AG96"/>
      <sheetName val="UNIT_40"/>
      <sheetName val="fdedo1"/>
      <sheetName val="AjustesTarifas"/>
      <sheetName val="Acta04"/>
      <sheetName val="INV"/>
      <sheetName val="AASHTO"/>
      <sheetName val="MC SF GAVIONES"/>
      <sheetName val="Alcantarillas"/>
      <sheetName val="RESUMEN"/>
      <sheetName val="INDICES"/>
      <sheetName val="PROGRAMADO"/>
      <sheetName val="GRAFICAS"/>
      <sheetName val="VENTAN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S"/>
      <sheetName val="AIU"/>
      <sheetName val="CDItem"/>
      <sheetName val="VentaMes"/>
      <sheetName val="ForPago"/>
      <sheetName val="PryFinc"/>
      <sheetName val="APO"/>
      <sheetName val="Tecnicos"/>
      <sheetName val="AiuApoSaraBrut2000"/>
      <sheetName val="MC SF GAVIONES"/>
      <sheetName val="A. P. U."/>
      <sheetName val="Análisis de precios"/>
      <sheetName val="ANEXO 7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S"/>
      <sheetName val="AIU"/>
      <sheetName val="CDItem"/>
      <sheetName val="VentaMes"/>
      <sheetName val="ForPago"/>
      <sheetName val="PryFinc"/>
      <sheetName val="APO"/>
      <sheetName val="Tecnicos"/>
      <sheetName val="AiuApoSaraBrut2000"/>
      <sheetName val="MC SF GAVIONES"/>
      <sheetName val="ANEXO 7"/>
      <sheetName val="A. P. U."/>
      <sheetName val="Análisis de precio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1P"/>
      <sheetName val="201.7"/>
      <sheetName val="201.15"/>
      <sheetName val="210.2.1 (2)"/>
      <sheetName val="210.2.2"/>
      <sheetName val="211.1"/>
      <sheetName val="230.2P"/>
      <sheetName val="2P"/>
      <sheetName val="320.1"/>
      <sheetName val="500.1"/>
      <sheetName val="600.1"/>
      <sheetName val="600.2"/>
      <sheetName val="600.4"/>
      <sheetName val="600.5"/>
      <sheetName val="610.1"/>
      <sheetName val="630.4"/>
      <sheetName val="630.6"/>
      <sheetName val="630.7"/>
      <sheetName val="640.1"/>
      <sheetName val="661.1"/>
      <sheetName val="671,1"/>
      <sheetName val="673.1"/>
      <sheetName val="673.2"/>
      <sheetName val="673,5"/>
      <sheetName val="681.1"/>
      <sheetName val="700.1"/>
      <sheetName val="700.3"/>
      <sheetName val="701.1"/>
      <sheetName val="710.1.1"/>
      <sheetName val="710.1.4"/>
      <sheetName val="720.1"/>
      <sheetName val="730.1"/>
      <sheetName val="730.2"/>
      <sheetName val="740.1"/>
      <sheetName val="800.2"/>
      <sheetName val="810.1 "/>
      <sheetName val="900.2"/>
      <sheetName val="900.3"/>
      <sheetName val="INDICE"/>
      <sheetName val="Equipo"/>
      <sheetName val="materiales"/>
      <sheetName val="otros"/>
      <sheetName val="200P ROCERIA"/>
      <sheetName val="210.2 OTRA"/>
      <sheetName val="225P"/>
      <sheetName val="320.2"/>
      <sheetName val="320.3"/>
      <sheetName val="440.1P COMPRADA"/>
      <sheetName val="440.2P COMPRADA"/>
      <sheetName val="440.3P COMPRADA"/>
      <sheetName val="441.1P COMPRADA"/>
      <sheetName val="441.2P COMPRADA"/>
      <sheetName val="441.3P COMPRADA"/>
      <sheetName val="450.1P COMPRADA"/>
      <sheetName val="450.1."/>
      <sheetName val="450.1P. COMPRADA"/>
      <sheetName val="450.2,P COMPRADA"/>
      <sheetName val="450.3P COMPRADA"/>
      <sheetName val="451.1P COMPRADA"/>
      <sheetName val="451.2P COMPRADA"/>
      <sheetName val="451.3P COMPRADA"/>
      <sheetName val="452.1P COMPRADA"/>
      <sheetName val="452.2P COMPRADA"/>
      <sheetName val="452.3P COMPRADA"/>
      <sheetName val="452.4P COMPRADA"/>
      <sheetName val="462.2P"/>
      <sheetName val="621.5P"/>
      <sheetName val="640.1.."/>
      <sheetName val="640.2"/>
      <sheetName val="650.3 OTRO"/>
      <sheetName val="661 TIPO 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ontenido"/>
      <sheetName val="Generalidades 1"/>
      <sheetName val="Generalidades 2,3"/>
      <sheetName val="Mapa estado 4"/>
      <sheetName val="Semáforo 5"/>
      <sheetName val="Semáforo 6"/>
      <sheetName val="Tortas 7"/>
      <sheetName val="Acciden-Señal 7A"/>
      <sheetName val="Puentes 8"/>
      <sheetName val="Críticos 9"/>
      <sheetName val="Emerg 9A"/>
      <sheetName val="Res-Accide-10"/>
      <sheetName val="Acci-Ago-11"/>
      <sheetName val="Acc-Ago-11a"/>
      <sheetName val="Acci-Sep-12"/>
      <sheetName val="Acci-Sep-12 (2)"/>
      <sheetName val="ACCI-JUL-13"/>
      <sheetName val="Acc Ago-Sep"/>
      <sheetName val="BASES"/>
      <sheetName val="CDItem"/>
      <sheetName val="ESTADO R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IDENTES DE 1995 - 1996"/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CCIDENTES DE 1995 - 1996.xls"/>
      <sheetName val="items"/>
      <sheetName val="ACTA DE MODIFICACION  (2)"/>
      <sheetName val="CONT_ADI"/>
      <sheetName val="aCCIDENTES%20DE%201995%20-%2019"/>
      <sheetName val="#¡REF"/>
      <sheetName val="Informe"/>
      <sheetName val="Seguim-16"/>
      <sheetName val="\a  aaInformación GRUPO 4\A MIn"/>
    </sheetNames>
    <definedNames>
      <definedName name="absc"/>
    </defined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2-AG96"/>
      <sheetName val="AC2_AG96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Aobra 1"/>
      <sheetName val="Amodif 1"/>
    </sheetNames>
    <sheetDataSet>
      <sheetData sheetId="0"/>
      <sheetData sheetId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ción Latinco"/>
      <sheetName val="Consumos"/>
      <sheetName val="Reembolsos CM"/>
      <sheetName val="RESUMEN"/>
      <sheetName val="articulos"/>
      <sheetName val="aplicaciones"/>
      <sheetName val="informe"/>
      <sheetName val="CA-L02"/>
      <sheetName val="CA-L04"/>
      <sheetName val="CA-L05"/>
      <sheetName val="CB-L02"/>
      <sheetName val="MN-L01"/>
      <sheetName val="VO-L01"/>
      <sheetName val="VO-L02"/>
      <sheetName val="PT-L01"/>
      <sheetName val="PL-L01"/>
      <sheetName val="PL-L02"/>
      <sheetName val="PL-L04"/>
      <sheetName val="PL-L05"/>
      <sheetName val="PL-L06"/>
      <sheetName val="PL-L13"/>
      <sheetName val="PL-L15"/>
      <sheetName val="PL-L16"/>
      <sheetName val="PA-L05"/>
      <sheetName val="NE-L05"/>
      <sheetName val="EX-L03"/>
      <sheetName val="VA-L01"/>
      <sheetName val="VA-L02"/>
      <sheetName val="VA-L03"/>
      <sheetName val="VA-L04"/>
      <sheetName val="CALDERA"/>
      <sheetName val="CZ-L01"/>
      <sheetName val="EA-L01"/>
      <sheetName val="CH-L01"/>
      <sheetName val="CH-L02"/>
      <sheetName val="VD-L07"/>
      <sheetName val="VD-L11"/>
      <sheetName val="VD-L12"/>
      <sheetName val="VD-L15"/>
      <sheetName val="VD-L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a 3"/>
      <sheetName val="acta 2"/>
      <sheetName val="acta 1"/>
      <sheetName val="modifica"/>
      <sheetName val="modifica (2)"/>
      <sheetName val="planinver"/>
      <sheetName val="PTI"/>
      <sheetName val="CANTIDADES"/>
      <sheetName val="ANEXO 7"/>
      <sheetName val="3.1"/>
      <sheetName val="3.2"/>
      <sheetName val="5.1"/>
      <sheetName val="5.2"/>
      <sheetName val="5.3"/>
      <sheetName val="11.3"/>
      <sheetName val="11.2"/>
      <sheetName val="5_2"/>
      <sheetName val="Resultados"/>
      <sheetName val="PROPUES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ARRETERAS"/>
      <sheetName val="TABLA DE CONTENIDO"/>
      <sheetName val="GENERALIDADES "/>
      <sheetName val="CUMPLIMIENTO % "/>
      <sheetName val="CUMPLIMIENTO %  (2)"/>
      <sheetName val="ESTADO RED"/>
      <sheetName val="SEMAFORO 45A-04"/>
      <sheetName val="SEMAFORO 55-01"/>
      <sheetName val="SEMAFORO 56-07"/>
      <sheetName val="SEMAFORO 55CN-03"/>
      <sheetName val="SEMAFORO 55CN-01"/>
      <sheetName val="TORTA EST. VIAS "/>
      <sheetName val="EST. VIAS"/>
      <sheetName val="MAPA EST RED"/>
      <sheetName val="NECESIDAD VIA"/>
      <sheetName val="Necesidades cr."/>
      <sheetName val="SITIOS CRITICOS"/>
      <sheetName val="CANT OBRA B-C"/>
      <sheetName val="CANT OBRA C-G"/>
      <sheetName val="CANT OBRA Z-U"/>
      <sheetName val="CANT OBRA B-T"/>
      <sheetName val="INF. EMERGENCIAS"/>
      <sheetName val="PUENTES"/>
      <sheetName val="NEC PTES"/>
      <sheetName val="PONTONES"/>
      <sheetName val="NEC. PONTONES"/>
      <sheetName val="señal v"/>
      <sheetName val="señal H"/>
      <sheetName val="ACCIDENTALIDAD junio"/>
      <sheetName val="ACCIDENTALIDAD julio"/>
      <sheetName val="ACCIDENTALIDAD agosto"/>
      <sheetName val="ACCIDENT."/>
      <sheetName val="DEFENSA VIAS"/>
      <sheetName val="ZONAS RETIRO"/>
      <sheetName val="SEGUIMIENTO"/>
      <sheetName val="CUANTI AMV"/>
      <sheetName val="CUALI AMV"/>
      <sheetName val="CUANTI MICRO"/>
      <sheetName val="CUALI MICRO"/>
      <sheetName val="CALIDAD"/>
      <sheetName val="FOTOG"/>
      <sheetName val="PRENSA"/>
      <sheetName val="COMENTARIOS"/>
      <sheetName val="ACC.EJECUTIVO"/>
      <sheetName val="RESUM.ACCID"/>
      <sheetName val="RESUM.ACCID (2)"/>
      <sheetName val="CRA.MOD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VÍA-CRIT.TECNICO"/>
      <sheetName val="CALIFICACIÓN"/>
      <sheetName val="DAÑOS 8002"/>
      <sheetName val="DAÑOS 4313 "/>
      <sheetName val="DAÑOS 7805"/>
      <sheetName val="DAÑOS 80MG01"/>
      <sheetName val="INVENT.ALC-CUNETAS 8002"/>
      <sheetName val="INV.ALC-CUNET 4313 - 7805"/>
      <sheetName val="INVENT.ALC-CUNET 80MG01"/>
      <sheetName val="SEÑAL VERTICAL 8002"/>
      <sheetName val="SEÑAL VERTICAL 4313"/>
      <sheetName val="SEÑAL VERTICAL 80MG01"/>
      <sheetName val="SEÑAL HORIZONTAL 8002"/>
      <sheetName val="SEÑAL HORIZONTAL 4313"/>
      <sheetName val="SEÑAL HORIZONTAL 80MG01"/>
      <sheetName val="Estado 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quetas (2)"/>
      <sheetName val="Volquetas"/>
      <sheetName val="Facturación"/>
      <sheetName val="Volquetas Latinco"/>
      <sheetName val="Vol. Acarreos"/>
      <sheetName val="Fecha"/>
      <sheetName val="General"/>
      <sheetName val="UTCC"/>
      <sheetName val="UTV"/>
      <sheetName val="UTV Tte.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(2)"/>
      <sheetName val="Proveedores"/>
      <sheetName val="Productos"/>
      <sheetName val="VOLQUETAS"/>
      <sheetName val="Equipos"/>
      <sheetName val="Gráfico1"/>
      <sheetName val="General"/>
      <sheetName val="ALZATE"/>
      <sheetName val="RESUMEN"/>
      <sheetName val="DICIEMB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U PART"/>
      <sheetName val="A. P. U."/>
      <sheetName val="Listado"/>
      <sheetName val="PPTOS"/>
      <sheetName val="Borrable"/>
      <sheetName val="Analisis de Precios Unitarios A"/>
      <sheetName val="INDICMICROEMP"/>
      <sheetName val="Análisis de precios"/>
      <sheetName val="Analisis%20de%20Precios%20Unita"/>
      <sheetName val="APU_PART1"/>
      <sheetName val="A__P__U_1"/>
      <sheetName val="Analisis_de_Precios_Unitarios_1"/>
      <sheetName val="APU_PART"/>
      <sheetName val="A__P__U_"/>
      <sheetName val="Analisis_de_Precios_Unitarios_A"/>
      <sheetName val="A_ P_ U_"/>
      <sheetName val="ESTADO RED"/>
      <sheetName val="CARRETERAS"/>
      <sheetName val="GENERALIDADES "/>
      <sheetName val="INDICE"/>
      <sheetName val="Puntajes"/>
      <sheetName val="TOTCAPIT"/>
      <sheetName val="JORNABAS"/>
      <sheetName val="MATERIALES"/>
      <sheetName val="TOTCUADEQ"/>
      <sheetName val="TOTCUADMO"/>
      <sheetName val="Anexo No. 5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1 (2)"/>
      <sheetName val="Hoja4"/>
      <sheetName val="Hoja4 (2)"/>
      <sheetName val="Hoja4 (3)"/>
      <sheetName val="Hoja2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resup"/>
      <sheetName val="Unitarios"/>
      <sheetName val="Insum"/>
      <sheetName val="An-Unit"/>
      <sheetName val="2.01.02(1)"/>
      <sheetName val="2.01.02(2)"/>
      <sheetName val="2.01.02(3)"/>
      <sheetName val="2.01.03(1)"/>
      <sheetName val="2.01.03(2)"/>
      <sheetName val="2.01.03(3)"/>
      <sheetName val="2.03.02(1)"/>
      <sheetName val="2.03.02(2)"/>
      <sheetName val="2.03.02(3)"/>
      <sheetName val="2.03.03(1)"/>
      <sheetName val="2.03.03(2)"/>
      <sheetName val="2.03.03(3)"/>
      <sheetName val="2.03.04(1)"/>
      <sheetName val="2.03.04(2)"/>
      <sheetName val="2.03.04(3)"/>
      <sheetName val="2.03.05(1)"/>
      <sheetName val="2.03.05(2)"/>
      <sheetName val="2.03.05(3)"/>
      <sheetName val="2.04.02(1)"/>
      <sheetName val="2.04.02(2)"/>
      <sheetName val="2.04.02(3)"/>
      <sheetName val="2.04.03(1)"/>
      <sheetName val="2.04.03(2)"/>
      <sheetName val="2.04.03(3)"/>
      <sheetName val="2.04.04(1)"/>
      <sheetName val="2.04.04(2)"/>
      <sheetName val="2.04.04(3)"/>
      <sheetName val="1.05.01(1)"/>
      <sheetName val="1.05.01(2)"/>
      <sheetName val="1.05.01(3)"/>
      <sheetName val="6.00.01(1)"/>
      <sheetName val="6.00.01(2)"/>
      <sheetName val="6.00.01(3)"/>
      <sheetName val="6.00.02(1)"/>
      <sheetName val="6.00.02(2)"/>
      <sheetName val="6.00.02(3)"/>
      <sheetName val="6.00.03(1)"/>
      <sheetName val="6.00.03(2)"/>
      <sheetName val="6.00.03(3)"/>
      <sheetName val="6.00.04(1)"/>
      <sheetName val="6.00.04(2)"/>
      <sheetName val="6.00.04(3)"/>
      <sheetName val="6.00.05(1)"/>
      <sheetName val="6.00.05(2)"/>
      <sheetName val="6.00.05(3)"/>
      <sheetName val="6.02.01(1)"/>
      <sheetName val="6.02.01(2)"/>
      <sheetName val="6.02.01(3)"/>
      <sheetName val="6.02.02(1)"/>
      <sheetName val="6.02.02(2)"/>
      <sheetName val="6.02.02(3)"/>
      <sheetName val="6.02.03(1)"/>
      <sheetName val="6.02.03(2)"/>
      <sheetName val="6.02.03(3)"/>
      <sheetName val="6.02.04(1)"/>
      <sheetName val="6.02.04(2)"/>
      <sheetName val="6.02.04(3)"/>
      <sheetName val="6.02.05(1)"/>
      <sheetName val="6.02.05(2)"/>
      <sheetName val="6.02.05(3)"/>
      <sheetName val="6.02.06(1)"/>
      <sheetName val="6.02.06(2)"/>
      <sheetName val="6.02.06(3)"/>
      <sheetName val="6.02.07(1)"/>
      <sheetName val="2.10.04(2)"/>
      <sheetName val="2.10.04(3)"/>
      <sheetName val="2.10.05(1)"/>
      <sheetName val="2.10.05(2)"/>
      <sheetName val="2.10.05(3)"/>
      <sheetName val="2.10.06(1)"/>
      <sheetName val="2.10.06(2)"/>
      <sheetName val="2.10.06(3)"/>
      <sheetName val="2.14.01(1)"/>
      <sheetName val="2.14.01(2)"/>
      <sheetName val="2.14.01(3)"/>
      <sheetName val="2.14.02(1)"/>
      <sheetName val="2.14.02(2)"/>
      <sheetName val="2.14.02(3)"/>
      <sheetName val="2.17.01(1)"/>
      <sheetName val="2.17.01(2)"/>
      <sheetName val="2.17.01(3)"/>
      <sheetName val="2.17.02(1)"/>
      <sheetName val="2.17.02(2)"/>
      <sheetName val="2.17.02(3)"/>
      <sheetName val="2.20.02(1)"/>
      <sheetName val="2.20.02(2)"/>
      <sheetName val="2.20.02(3)"/>
      <sheetName val="2.21.01(1)"/>
      <sheetName val="2.21.01(2)"/>
      <sheetName val="2.21.01(3)"/>
      <sheetName val="2.21.02(1)"/>
      <sheetName val="2.21.02(2)"/>
      <sheetName val="2.21.02(3)"/>
      <sheetName val="2.21.03(1)"/>
      <sheetName val="2.21.03(2)"/>
      <sheetName val="2.21.03(3)"/>
      <sheetName val="2.22.01(1)"/>
      <sheetName val="2.22.01(2)"/>
      <sheetName val="2.22.01(3)"/>
      <sheetName val="2.23.01(1)"/>
      <sheetName val="2.23.01(2)"/>
      <sheetName val="2.23.01(3)"/>
      <sheetName val="2.24.01(1)"/>
      <sheetName val="2.24.01(2)"/>
      <sheetName val="2.24.01(3)"/>
      <sheetName val="2.25.01(1)"/>
      <sheetName val="2.25.01(2)"/>
      <sheetName val="2.25.01(3)"/>
      <sheetName val="2.26.01(1)"/>
      <sheetName val="2.26.01(2)"/>
      <sheetName val="2.26.01(3)"/>
      <sheetName val="3.01.01(1)"/>
      <sheetName val="3.01.01(2)"/>
      <sheetName val="3.01.01(3)"/>
      <sheetName val="3.02.01(1)"/>
      <sheetName val="3.02.01(2)"/>
      <sheetName val="3.02.01(3)"/>
      <sheetName val="3.03.02(1)"/>
      <sheetName val="3.03.02(2)"/>
      <sheetName val="3.03.02(3)"/>
      <sheetName val="3.03.11(1)"/>
      <sheetName val="3.03.11(2)"/>
      <sheetName val="3.03.11(3)"/>
      <sheetName val="3.08.05(1)"/>
      <sheetName val="3.08.05(2)"/>
      <sheetName val="3.08.05(3)"/>
      <sheetName val="3.08.06(1)"/>
      <sheetName val="3.08.06(2)"/>
      <sheetName val="3.08.06(3)"/>
      <sheetName val="4.01.01(1)"/>
      <sheetName val="4.01.01(2)"/>
      <sheetName val="4.01.01(3)"/>
      <sheetName val="4.02.01(1)"/>
      <sheetName val="4.02.01(2)"/>
      <sheetName val="4.02.01(3)"/>
      <sheetName val="4.03.01(1)"/>
      <sheetName val="4.03.01(2)"/>
      <sheetName val="4.03.01(3)"/>
      <sheetName val="4.05.01(1)"/>
      <sheetName val="4.05.01(2)"/>
      <sheetName val="4.05.01(3)"/>
      <sheetName val="Hoja3"/>
      <sheetName val="Hoja2"/>
      <sheetName val="Hoja1"/>
      <sheetName val="1.01.01(1)"/>
      <sheetName val="A. P. U."/>
      <sheetName val="INDICMICROEMP"/>
      <sheetName val="Otros"/>
      <sheetName val="Equipo"/>
      <sheetName val="2_01_02(1)1"/>
      <sheetName val="2_01_02(2)1"/>
      <sheetName val="2_01_02(3)1"/>
      <sheetName val="2_01_03(1)1"/>
      <sheetName val="2_01_03(2)1"/>
      <sheetName val="2_01_03(3)1"/>
      <sheetName val="2_03_02(1)1"/>
      <sheetName val="2_03_02(2)1"/>
      <sheetName val="2_03_02(3)1"/>
      <sheetName val="2_03_03(1)1"/>
      <sheetName val="2_03_03(2)1"/>
      <sheetName val="2_03_03(3)1"/>
      <sheetName val="2_03_04(1)1"/>
      <sheetName val="2_03_04(2)1"/>
      <sheetName val="2_03_04(3)1"/>
      <sheetName val="2_03_05(1)1"/>
      <sheetName val="2_03_05(2)1"/>
      <sheetName val="2_03_05(3)1"/>
      <sheetName val="2_04_02(1)1"/>
      <sheetName val="2_04_02(2)1"/>
      <sheetName val="2_04_02(3)1"/>
      <sheetName val="2_04_03(1)1"/>
      <sheetName val="2_04_03(2)1"/>
      <sheetName val="2_04_03(3)1"/>
      <sheetName val="2_04_04(1)1"/>
      <sheetName val="2_04_04(2)1"/>
      <sheetName val="2_04_04(3)1"/>
      <sheetName val="1_05_01(1)1"/>
      <sheetName val="1_05_01(2)1"/>
      <sheetName val="1_05_01(3)1"/>
      <sheetName val="6_00_01(1)1"/>
      <sheetName val="6_00_01(2)1"/>
      <sheetName val="6_00_01(3)1"/>
      <sheetName val="6_00_02(1)1"/>
      <sheetName val="6_00_02(2)1"/>
      <sheetName val="6_00_02(3)1"/>
      <sheetName val="6_00_03(1)1"/>
      <sheetName val="6_00_03(2)1"/>
      <sheetName val="6_00_03(3)1"/>
      <sheetName val="6_00_04(1)1"/>
      <sheetName val="6_00_04(2)1"/>
      <sheetName val="6_00_04(3)1"/>
      <sheetName val="6_00_05(1)1"/>
      <sheetName val="6_00_05(2)1"/>
      <sheetName val="6_00_05(3)1"/>
      <sheetName val="6_02_01(1)1"/>
      <sheetName val="6_02_01(2)1"/>
      <sheetName val="6_02_01(3)1"/>
      <sheetName val="6_02_02(1)1"/>
      <sheetName val="6_02_02(2)1"/>
      <sheetName val="6_02_02(3)1"/>
      <sheetName val="6_02_03(1)1"/>
      <sheetName val="6_02_03(2)1"/>
      <sheetName val="6_02_03(3)1"/>
      <sheetName val="6_02_04(1)1"/>
      <sheetName val="6_02_04(2)1"/>
      <sheetName val="6_02_04(3)1"/>
      <sheetName val="6_02_05(1)1"/>
      <sheetName val="6_02_05(2)1"/>
      <sheetName val="6_02_05(3)1"/>
      <sheetName val="6_02_06(1)1"/>
      <sheetName val="6_02_06(2)1"/>
      <sheetName val="6_02_06(3)1"/>
      <sheetName val="6_02_07(1)1"/>
      <sheetName val="2_10_04(2)1"/>
      <sheetName val="2_10_04(3)1"/>
      <sheetName val="2_10_05(1)1"/>
      <sheetName val="2_10_05(2)1"/>
      <sheetName val="2_10_05(3)1"/>
      <sheetName val="2_10_06(1)1"/>
      <sheetName val="2_10_06(2)1"/>
      <sheetName val="2_10_06(3)1"/>
      <sheetName val="2_14_01(1)1"/>
      <sheetName val="2_14_01(2)1"/>
      <sheetName val="2_14_01(3)1"/>
      <sheetName val="2_14_02(1)1"/>
      <sheetName val="2_14_02(2)1"/>
      <sheetName val="2_14_02(3)1"/>
      <sheetName val="2_17_01(1)1"/>
      <sheetName val="2_17_01(2)1"/>
      <sheetName val="2_17_01(3)1"/>
      <sheetName val="2_17_02(1)1"/>
      <sheetName val="2_17_02(2)1"/>
      <sheetName val="2_17_02(3)1"/>
      <sheetName val="2_20_02(1)1"/>
      <sheetName val="2_20_02(2)1"/>
      <sheetName val="2_20_02(3)1"/>
      <sheetName val="2_21_01(1)1"/>
      <sheetName val="2_21_01(2)1"/>
      <sheetName val="2_21_01(3)1"/>
      <sheetName val="2_21_02(1)1"/>
      <sheetName val="2_21_02(2)1"/>
      <sheetName val="2_21_02(3)1"/>
      <sheetName val="2_21_03(1)1"/>
      <sheetName val="2_21_03(2)1"/>
      <sheetName val="2_21_03(3)1"/>
      <sheetName val="2_22_01(1)1"/>
      <sheetName val="2_22_01(2)1"/>
      <sheetName val="2_22_01(3)1"/>
      <sheetName val="2_23_01(1)1"/>
      <sheetName val="2_23_01(2)1"/>
      <sheetName val="2_23_01(3)1"/>
      <sheetName val="2_24_01(1)1"/>
      <sheetName val="2_24_01(2)1"/>
      <sheetName val="2_24_01(3)1"/>
      <sheetName val="2_25_01(1)1"/>
      <sheetName val="2_25_01(2)1"/>
      <sheetName val="2_25_01(3)1"/>
      <sheetName val="2_26_01(1)1"/>
      <sheetName val="2_26_01(2)1"/>
      <sheetName val="2_26_01(3)1"/>
      <sheetName val="3_01_01(1)1"/>
      <sheetName val="3_01_01(2)1"/>
      <sheetName val="3_01_01(3)1"/>
      <sheetName val="3_02_01(1)1"/>
      <sheetName val="3_02_01(2)1"/>
      <sheetName val="3_02_01(3)1"/>
      <sheetName val="3_03_02(1)1"/>
      <sheetName val="3_03_02(2)1"/>
      <sheetName val="3_03_02(3)1"/>
      <sheetName val="3_03_11(1)1"/>
      <sheetName val="3_03_11(2)1"/>
      <sheetName val="3_03_11(3)1"/>
      <sheetName val="3_08_05(1)1"/>
      <sheetName val="3_08_05(2)1"/>
      <sheetName val="3_08_05(3)1"/>
      <sheetName val="3_08_06(1)1"/>
      <sheetName val="3_08_06(2)1"/>
      <sheetName val="3_08_06(3)1"/>
      <sheetName val="4_01_01(1)1"/>
      <sheetName val="4_01_01(2)1"/>
      <sheetName val="4_01_01(3)1"/>
      <sheetName val="4_02_01(1)1"/>
      <sheetName val="4_02_01(2)1"/>
      <sheetName val="4_02_01(3)1"/>
      <sheetName val="4_03_01(1)1"/>
      <sheetName val="4_03_01(2)1"/>
      <sheetName val="4_03_01(3)1"/>
      <sheetName val="4_05_01(1)1"/>
      <sheetName val="4_05_01(2)1"/>
      <sheetName val="4_05_01(3)1"/>
      <sheetName val="1_01_01(1)1"/>
      <sheetName val="A__P__U_1"/>
      <sheetName val="2_01_02(1)"/>
      <sheetName val="2_01_02(2)"/>
      <sheetName val="2_01_02(3)"/>
      <sheetName val="2_01_03(1)"/>
      <sheetName val="2_01_03(2)"/>
      <sheetName val="2_01_03(3)"/>
      <sheetName val="2_03_02(1)"/>
      <sheetName val="2_03_02(2)"/>
      <sheetName val="2_03_02(3)"/>
      <sheetName val="2_03_03(1)"/>
      <sheetName val="2_03_03(2)"/>
      <sheetName val="2_03_03(3)"/>
      <sheetName val="2_03_04(1)"/>
      <sheetName val="2_03_04(2)"/>
      <sheetName val="2_03_04(3)"/>
      <sheetName val="2_03_05(1)"/>
      <sheetName val="2_03_05(2)"/>
      <sheetName val="2_03_05(3)"/>
      <sheetName val="2_04_02(1)"/>
      <sheetName val="2_04_02(2)"/>
      <sheetName val="2_04_02(3)"/>
      <sheetName val="2_04_03(1)"/>
      <sheetName val="2_04_03(2)"/>
      <sheetName val="2_04_03(3)"/>
      <sheetName val="2_04_04(1)"/>
      <sheetName val="2_04_04(2)"/>
      <sheetName val="2_04_04(3)"/>
      <sheetName val="1_05_01(1)"/>
      <sheetName val="1_05_01(2)"/>
      <sheetName val="1_05_01(3)"/>
      <sheetName val="6_00_01(1)"/>
      <sheetName val="6_00_01(2)"/>
      <sheetName val="6_00_01(3)"/>
      <sheetName val="6_00_02(1)"/>
      <sheetName val="6_00_02(2)"/>
      <sheetName val="6_00_02(3)"/>
      <sheetName val="6_00_03(1)"/>
      <sheetName val="6_00_03(2)"/>
      <sheetName val="6_00_03(3)"/>
      <sheetName val="6_00_04(1)"/>
      <sheetName val="6_00_04(2)"/>
      <sheetName val="6_00_04(3)"/>
      <sheetName val="6_00_05(1)"/>
      <sheetName val="6_00_05(2)"/>
      <sheetName val="6_00_05(3)"/>
      <sheetName val="6_02_01(1)"/>
      <sheetName val="6_02_01(2)"/>
      <sheetName val="6_02_01(3)"/>
      <sheetName val="6_02_02(1)"/>
      <sheetName val="6_02_02(2)"/>
      <sheetName val="6_02_02(3)"/>
      <sheetName val="6_02_03(1)"/>
      <sheetName val="6_02_03(2)"/>
      <sheetName val="6_02_03(3)"/>
      <sheetName val="6_02_04(1)"/>
      <sheetName val="6_02_04(2)"/>
      <sheetName val="6_02_04(3)"/>
      <sheetName val="6_02_05(1)"/>
      <sheetName val="6_02_05(2)"/>
      <sheetName val="6_02_05(3)"/>
      <sheetName val="6_02_06(1)"/>
      <sheetName val="6_02_06(2)"/>
      <sheetName val="6_02_06(3)"/>
      <sheetName val="6_02_07(1)"/>
      <sheetName val="2_10_04(2)"/>
      <sheetName val="2_10_04(3)"/>
      <sheetName val="2_10_05(1)"/>
      <sheetName val="2_10_05(2)"/>
      <sheetName val="2_10_05(3)"/>
      <sheetName val="2_10_06(1)"/>
      <sheetName val="2_10_06(2)"/>
      <sheetName val="2_10_06(3)"/>
      <sheetName val="2_14_01(1)"/>
      <sheetName val="2_14_01(2)"/>
      <sheetName val="2_14_01(3)"/>
      <sheetName val="2_14_02(1)"/>
      <sheetName val="2_14_02(2)"/>
      <sheetName val="2_14_02(3)"/>
      <sheetName val="2_17_01(1)"/>
      <sheetName val="2_17_01(2)"/>
      <sheetName val="2_17_01(3)"/>
      <sheetName val="2_17_02(1)"/>
      <sheetName val="2_17_02(2)"/>
      <sheetName val="2_17_02(3)"/>
      <sheetName val="2_20_02(1)"/>
      <sheetName val="2_20_02(2)"/>
      <sheetName val="2_20_02(3)"/>
      <sheetName val="2_21_01(1)"/>
      <sheetName val="2_21_01(2)"/>
      <sheetName val="2_21_01(3)"/>
      <sheetName val="2_21_02(1)"/>
      <sheetName val="2_21_02(2)"/>
      <sheetName val="2_21_02(3)"/>
      <sheetName val="2_21_03(1)"/>
      <sheetName val="2_21_03(2)"/>
      <sheetName val="2_21_03(3)"/>
      <sheetName val="2_22_01(1)"/>
      <sheetName val="2_22_01(2)"/>
      <sheetName val="2_22_01(3)"/>
      <sheetName val="2_23_01(1)"/>
      <sheetName val="2_23_01(2)"/>
      <sheetName val="2_23_01(3)"/>
      <sheetName val="2_24_01(1)"/>
      <sheetName val="2_24_01(2)"/>
      <sheetName val="2_24_01(3)"/>
      <sheetName val="2_25_01(1)"/>
      <sheetName val="2_25_01(2)"/>
      <sheetName val="2_25_01(3)"/>
      <sheetName val="2_26_01(1)"/>
      <sheetName val="2_26_01(2)"/>
      <sheetName val="2_26_01(3)"/>
      <sheetName val="3_01_01(1)"/>
      <sheetName val="3_01_01(2)"/>
      <sheetName val="3_01_01(3)"/>
      <sheetName val="3_02_01(1)"/>
      <sheetName val="3_02_01(2)"/>
      <sheetName val="3_02_01(3)"/>
      <sheetName val="3_03_02(1)"/>
      <sheetName val="3_03_02(2)"/>
      <sheetName val="3_03_02(3)"/>
      <sheetName val="3_03_11(1)"/>
      <sheetName val="3_03_11(2)"/>
      <sheetName val="3_03_11(3)"/>
      <sheetName val="3_08_05(1)"/>
      <sheetName val="3_08_05(2)"/>
      <sheetName val="3_08_05(3)"/>
      <sheetName val="3_08_06(1)"/>
      <sheetName val="3_08_06(2)"/>
      <sheetName val="3_08_06(3)"/>
      <sheetName val="4_01_01(1)"/>
      <sheetName val="4_01_01(2)"/>
      <sheetName val="4_01_01(3)"/>
      <sheetName val="4_02_01(1)"/>
      <sheetName val="4_02_01(2)"/>
      <sheetName val="4_02_01(3)"/>
      <sheetName val="4_03_01(1)"/>
      <sheetName val="4_03_01(2)"/>
      <sheetName val="4_03_01(3)"/>
      <sheetName val="4_05_01(1)"/>
      <sheetName val="4_05_01(2)"/>
      <sheetName val="4_05_01(3)"/>
      <sheetName val="1_01_01(1)"/>
      <sheetName val="A__P__U_"/>
      <sheetName val="Accidentalidad"/>
      <sheetName val="Causa Posible"/>
      <sheetName val="Elementos Involucr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ón Final Telecomun"/>
      <sheetName val="Versión Final EAAB"/>
      <sheetName val="Versión Final IDU"/>
      <sheetName val="Mano de Obra"/>
      <sheetName val="Materiales"/>
      <sheetName val="CONTRATO"/>
      <sheetName val="Contratos"/>
      <sheetName val="Circuitos"/>
      <sheetName val="Presupuestos Daños IDU"/>
      <sheetName val="CEDS"/>
      <sheetName val="9.4"/>
      <sheetName val="5094-2003"/>
      <sheetName val="resumen"/>
      <sheetName val="A. P. U.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PATAS"/>
      <sheetName val="PORT 0-23"/>
      <sheetName val="PORT 1-22"/>
      <sheetName val="PORT 3-20"/>
      <sheetName val="PORT 5-18"/>
      <sheetName val="PORT 6-17"/>
      <sheetName val="PORT 7-16"/>
      <sheetName val="PORT 8-15"/>
      <sheetName val="PORT 9-14"/>
      <sheetName val="PORT 10-13"/>
      <sheetName val="PORT 11-12"/>
      <sheetName val="PORT A (9-14)"/>
      <sheetName val="PORT B (9-14)"/>
      <sheetName val="PORT C (9-14)"/>
      <sheetName val="PORT D (9-14)"/>
      <sheetName val="CIME, ESTRU y ACERO"/>
      <sheetName val="PORT A (0-9)"/>
      <sheetName val="PORT B (0-9)"/>
      <sheetName val="PORT C (0-9) "/>
      <sheetName val="PORT D (0-9)"/>
      <sheetName val="2 ETAPA"/>
      <sheetName val="CIM RAMPAS"/>
      <sheetName val="escaleras"/>
      <sheetName val="tanques Y NUCLEOS"/>
      <sheetName val="Col rampa"/>
      <sheetName val="platafo N+5.3"/>
      <sheetName val="SEGUNDA ETAPA"/>
      <sheetName val="FORMALETA"/>
      <sheetName val="Presup Oficial"/>
      <sheetName val="Presup Oficial (2)"/>
      <sheetName val="PREFABRICADOS"/>
      <sheetName val="PREFABRICADOS 2 et"/>
      <sheetName val="NUCLEOS"/>
      <sheetName val="EXCAV"/>
      <sheetName val="AyA"/>
      <sheetName val="PESOS"/>
      <sheetName val="MUROS"/>
      <sheetName val="Hoja1"/>
      <sheetName val="PRESUPUESTO ESTADIO 1"/>
      <sheetName val="INV"/>
      <sheetName val="AASH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O. CARLOS LLERAS"/>
      <sheetName val="ManoObra"/>
      <sheetName val="Equipo"/>
      <sheetName val="Materiales"/>
      <sheetName val="Transp."/>
      <sheetName val="201.2"/>
      <sheetName val="201.3"/>
      <sheetName val="320.1"/>
      <sheetName val="330.1"/>
      <sheetName val="420.1"/>
      <sheetName val="450.2"/>
      <sheetName val="414"/>
      <sheetName val="600.2,3"/>
      <sheetName val="600.2,4"/>
      <sheetName val="610.1"/>
      <sheetName val="630.1 P y P"/>
      <sheetName val="630.2 P y P"/>
      <sheetName val="630.3 R"/>
      <sheetName val="630.4 R"/>
      <sheetName val="630.S 5"/>
      <sheetName val="630.S 6"/>
      <sheetName val="630.S 7"/>
      <sheetName val="6P"/>
      <sheetName val="640.1"/>
      <sheetName val="3P"/>
      <sheetName val="671"/>
      <sheetName val="681"/>
      <sheetName val="15 P"/>
      <sheetName val="730.1"/>
      <sheetName val="730.2"/>
      <sheetName val="731.1"/>
      <sheetName val="900.1"/>
      <sheetName val="900.2"/>
      <sheetName val="900.3"/>
      <sheetName val="1P"/>
      <sheetName val="2P"/>
      <sheetName val="5P"/>
      <sheetName val="4P"/>
      <sheetName val="7P"/>
      <sheetName val="14P"/>
      <sheetName val="17P"/>
      <sheetName val="CCTO 35 Mpa"/>
      <sheetName val="CCTO 32 Mpa"/>
      <sheetName val="CCTO 28 Mpa"/>
      <sheetName val="CCTO 21 Mpa"/>
      <sheetName val="CCTO 21 Mpa - TREMI"/>
      <sheetName val="CCTO 17,5 Mpa"/>
      <sheetName val="CCTO 14 Mpa"/>
      <sheetName val="CCTO SIMPLE CICLOPEO"/>
      <sheetName val="MORTERO 1-3"/>
      <sheetName val="MORTERO 1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AS"/>
      <sheetName val="Insum"/>
      <sheetName val="UNITARIOS GENERALES"/>
    </sheetNames>
    <sheetDataSet>
      <sheetData sheetId="0"/>
      <sheetData sheetId="1" refreshError="1"/>
      <sheetData sheetId="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 OBRA Y PRESUPUESTO 6205"/>
      <sheetName val="BARBOSA CISNEROS formato inv"/>
      <sheetName val="BARBOSA CISNEROS"/>
      <sheetName val="CANT OBRA Y PRESUPUESTO 6206"/>
      <sheetName val="CRUCE CISNEROS formato inv"/>
      <sheetName val="CRUCE CISNEROS "/>
      <sheetName val="INDICE"/>
      <sheetName val="Materiales"/>
      <sheetName val="Equipo"/>
      <sheetName val="Otros"/>
      <sheetName val="Densidades"/>
      <sheetName val="200.1"/>
      <sheetName val="200.2"/>
      <sheetName val="201.7"/>
      <sheetName val="201.8"/>
      <sheetName val="201.9"/>
      <sheetName val="201.10"/>
      <sheetName val="201.11"/>
      <sheetName val="201.12"/>
      <sheetName val="201.12P"/>
      <sheetName val="201.14 (2)"/>
      <sheetName val="201.15"/>
      <sheetName val="201.16"/>
      <sheetName val="201.21"/>
      <sheetName val="210.1.1"/>
      <sheetName val="210.1.2"/>
      <sheetName val="210.2.1"/>
      <sheetName val="210.2.2"/>
      <sheetName val="210.2.3"/>
      <sheetName val="210.2.4"/>
      <sheetName val="211.1"/>
      <sheetName val="211.1P"/>
      <sheetName val="220.1"/>
      <sheetName val="221.1"/>
      <sheetName val="221.2"/>
      <sheetName val="230.1"/>
      <sheetName val="230.2"/>
      <sheetName val="231.1"/>
      <sheetName val="232.1"/>
      <sheetName val="232.1p"/>
      <sheetName val="234.1"/>
      <sheetName val="310.1"/>
      <sheetName val="311.1"/>
      <sheetName val="320.1"/>
      <sheetName val="320.2"/>
      <sheetName val="330.1"/>
      <sheetName val="330.2"/>
      <sheetName val="340.1"/>
      <sheetName val="340.2"/>
      <sheetName val="341.1"/>
      <sheetName val="341.2"/>
      <sheetName val="342.1"/>
      <sheetName val="410.1"/>
      <sheetName val="410.2"/>
      <sheetName val="411.1"/>
      <sheetName val="411.2"/>
      <sheetName val="411.3"/>
      <sheetName val="414.1"/>
      <sheetName val="414.2"/>
      <sheetName val="414.3"/>
      <sheetName val="414.4"/>
      <sheetName val="414,5"/>
      <sheetName val="415.1"/>
      <sheetName val="420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2.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1COMPRADA"/>
      <sheetName val="440.2"/>
      <sheetName val="440.2COMPRADA"/>
      <sheetName val="440.3"/>
      <sheetName val="440.3COMPRADA"/>
      <sheetName val="440.4"/>
      <sheetName val="441.1"/>
      <sheetName val="441.1COMPRADA"/>
      <sheetName val="441.2"/>
      <sheetName val="441.2COMPRADA"/>
      <sheetName val="441.3"/>
      <sheetName val="441.3COMPRADA"/>
      <sheetName val="441.4"/>
      <sheetName val="450.1"/>
      <sheetName val="450.1P COMPRADA"/>
      <sheetName val="450.2"/>
      <sheetName val="450.2comprada"/>
      <sheetName val="450.3"/>
      <sheetName val="450.3 COMPRADA"/>
      <sheetName val="450.4"/>
      <sheetName val="450.5"/>
      <sheetName val="450.6"/>
      <sheetName val="450.7"/>
      <sheetName val="450.8"/>
      <sheetName val="450.9"/>
      <sheetName val="451.1"/>
      <sheetName val="451.1 (2)"/>
      <sheetName val="451.1 COMPRADA"/>
      <sheetName val="451.2"/>
      <sheetName val="451.2 COMPRADA"/>
      <sheetName val="451.3"/>
      <sheetName val="451.3 COMPRADA "/>
      <sheetName val="451.4"/>
      <sheetName val="452.1"/>
      <sheetName val="452.1COMPRADA"/>
      <sheetName val="452.2"/>
      <sheetName val="452.2COMPRADA "/>
      <sheetName val="452.3"/>
      <sheetName val="452.3COMPRADA"/>
      <sheetName val="452.4"/>
      <sheetName val="452.4COMPRADA"/>
      <sheetName val="453,1"/>
      <sheetName val="460,1"/>
      <sheetName val="461.1"/>
      <sheetName val="461.2"/>
      <sheetName val="461P"/>
      <sheetName val="462.1"/>
      <sheetName val="462.2"/>
      <sheetName val="464,1"/>
      <sheetName val="464,2"/>
      <sheetName val="464,3"/>
      <sheetName val="464,4"/>
      <sheetName val="465,1"/>
      <sheetName val="466,1"/>
      <sheetName val="466,2"/>
      <sheetName val="680.2 "/>
      <sheetName val="680.3"/>
      <sheetName val="681"/>
      <sheetName val="682 "/>
      <sheetName val="690"/>
      <sheetName val="700.1 "/>
      <sheetName val="700.2 "/>
      <sheetName val="700.3"/>
      <sheetName val="700.4"/>
      <sheetName val="701"/>
      <sheetName val="710.1 "/>
      <sheetName val="710.2 "/>
      <sheetName val="710.3 "/>
      <sheetName val="710.4 "/>
      <sheetName val="710.5"/>
      <sheetName val="720.1"/>
      <sheetName val="500.1"/>
      <sheetName val="501.1"/>
      <sheetName val="510.1"/>
      <sheetName val="600.1"/>
      <sheetName val="600.2"/>
      <sheetName val="600.3"/>
      <sheetName val="600.4"/>
      <sheetName val="600.5"/>
      <sheetName val="610.1"/>
      <sheetName val="610.2"/>
      <sheetName val="620.1"/>
      <sheetName val="620.2"/>
      <sheetName val="620.3"/>
      <sheetName val="621.1"/>
      <sheetName val="621.2"/>
      <sheetName val="621.3"/>
      <sheetName val="621.4"/>
      <sheetName val="621.5"/>
      <sheetName val="621.6"/>
      <sheetName val="621.1P5"/>
      <sheetName val="621.7P"/>
      <sheetName val="622.1"/>
      <sheetName val="622.2"/>
      <sheetName val="622.3"/>
      <sheetName val="622.4"/>
      <sheetName val="622.5"/>
      <sheetName val="623.1"/>
      <sheetName val="623.2"/>
      <sheetName val="630.1"/>
      <sheetName val="630.2"/>
      <sheetName val="630.3"/>
      <sheetName val="630.4"/>
      <sheetName val="630.5"/>
      <sheetName val="630.6"/>
      <sheetName val="630.6p"/>
      <sheetName val="630.7"/>
      <sheetName val="631.1"/>
      <sheetName val="632.1"/>
      <sheetName val="632.1P"/>
      <sheetName val="640.1"/>
      <sheetName val="640.2"/>
      <sheetName val="641.1"/>
      <sheetName val="641.2"/>
      <sheetName val="642.1"/>
      <sheetName val="642.2 JUNTA JEENE"/>
      <sheetName val="650.1"/>
      <sheetName val="650.2"/>
      <sheetName val="650.3 "/>
      <sheetName val="650.4 "/>
      <sheetName val="660.1"/>
      <sheetName val="660.2 "/>
      <sheetName val="660.3 "/>
      <sheetName val="661 TIPO 1"/>
      <sheetName val="661 TIPO2 "/>
      <sheetName val="661 OTRO "/>
      <sheetName val="662.1 "/>
      <sheetName val="662.2"/>
      <sheetName val="670.1"/>
      <sheetName val="670.2 "/>
      <sheetName val="671.1"/>
      <sheetName val="671.2 "/>
      <sheetName val="672.1"/>
      <sheetName val="673.1 "/>
      <sheetName val="673.2 "/>
      <sheetName val="673.2p"/>
      <sheetName val="673.3"/>
      <sheetName val="674.1"/>
      <sheetName val="674.2"/>
      <sheetName val="680.1 "/>
      <sheetName val="730.1"/>
      <sheetName val="730.2"/>
      <sheetName val="730.3"/>
      <sheetName val="731.1 "/>
      <sheetName val="740.1"/>
      <sheetName val="741.1P1 "/>
      <sheetName val="741.1P2"/>
      <sheetName val="741.1P3"/>
      <sheetName val="800.1"/>
      <sheetName val="800.2"/>
      <sheetName val="800.3"/>
      <sheetName val="800.4"/>
      <sheetName val="801.1"/>
      <sheetName val="801.2"/>
      <sheetName val="801.3"/>
      <sheetName val="801.4"/>
      <sheetName val="801.5"/>
      <sheetName val="801.6"/>
      <sheetName val="801.7"/>
      <sheetName val="810.1"/>
      <sheetName val="810.2"/>
      <sheetName val="810.3"/>
      <sheetName val="811.1 P1"/>
      <sheetName val="811.1 P2"/>
      <sheetName val="811.1P3"/>
      <sheetName val="811.1P4"/>
      <sheetName val="811.1P5"/>
      <sheetName val="811.1P6"/>
      <sheetName val="811.1P7"/>
      <sheetName val="811.1P8"/>
      <sheetName val="811.1P9"/>
      <sheetName val="811.1P10"/>
      <sheetName val="811.1P11"/>
      <sheetName val="811.1P12"/>
      <sheetName val="811.1P13"/>
      <sheetName val="811.1P14"/>
      <sheetName val="811.1P15"/>
      <sheetName val="812.1"/>
      <sheetName val="900.1"/>
      <sheetName val="900.2"/>
      <sheetName val="900.3"/>
      <sheetName val="Hoja1"/>
      <sheetName val="matrix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/>
      <sheetData sheetId="26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Pluvial"/>
      <sheetName val="Sanitario"/>
      <sheetName val="perfil"/>
      <sheetName val="cimentación"/>
      <sheetName val="cant obra-datos"/>
      <sheetName val="cant obra-tramos"/>
      <sheetName val="cant obra-Total"/>
      <sheetName val="cant tuberia Total"/>
      <sheetName val="Formulas PVC"/>
      <sheetName val="ADVERTENC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CUADRO CONTROL"/>
      <sheetName val="ABL-519"/>
      <sheetName val="AEA-264"/>
      <sheetName val="AEA-944"/>
      <sheetName val="BEP-243"/>
      <sheetName val="BUD-209"/>
      <sheetName val="DUB-823"/>
      <sheetName val="DYT-026"/>
      <sheetName val="GPI 526"/>
      <sheetName val="HFB024"/>
      <sheetName val="HSJ-700"/>
      <sheetName val="ITA878"/>
      <sheetName val="JKC-583"/>
      <sheetName val="OAF853"/>
      <sheetName val="OXB-806"/>
      <sheetName val="PAJ825"/>
      <sheetName val="QFW-296"/>
      <sheetName val="QNA583"/>
      <sheetName val="SBG-021"/>
      <sheetName val="SDA-283"/>
      <sheetName val="SKG-419"/>
      <sheetName val="SUK-095"/>
      <sheetName val="SKJ452"/>
      <sheetName val="SNG_855"/>
      <sheetName val="SRC-847"/>
      <sheetName val="XKF-034"/>
      <sheetName val="XXJ617"/>
      <sheetName val="AEA- 264"/>
      <sheetName val="AEF-009"/>
      <sheetName val="SKG -419"/>
      <sheetName val="SVF-065"/>
      <sheetName val="TNE-078"/>
      <sheetName val="KFB-210"/>
      <sheetName val="GQK-096"/>
      <sheetName val="JVG-611"/>
      <sheetName val="ONG-534"/>
      <sheetName val="SUB-611"/>
      <sheetName val="XAB-669"/>
      <sheetName val="UPP-046"/>
      <sheetName val="UPP-044"/>
      <sheetName val="VEA 363"/>
      <sheetName val="VEA 374"/>
      <sheetName val="PALET DEL 21 FEB AL 5 MARZ"/>
      <sheetName val="Alcantarillas"/>
      <sheetName val="formulario"/>
      <sheetName val="equipos"/>
      <sheetName val="MATERIALES"/>
      <sheetName val="ACARREO"/>
      <sheetName val="CUADBASI"/>
      <sheetName val="CONT_ADI"/>
      <sheetName val="Equipo"/>
      <sheetName val="otros"/>
      <sheetName val="FORMULA"/>
      <sheetName val="INV"/>
      <sheetName val="AASHTO"/>
      <sheetName val="presupuesto"/>
      <sheetName val="CUADRO_CONTROL1"/>
      <sheetName val="GPI_5261"/>
      <sheetName val="AEA-_2641"/>
      <sheetName val="SKG_-4191"/>
      <sheetName val="VEA_3631"/>
      <sheetName val="VEA_3741"/>
      <sheetName val="PALET_DEL_21_FEB_AL_5_MARZ1"/>
      <sheetName val="CUADRO_CONTROL"/>
      <sheetName val="GPI_526"/>
      <sheetName val="AEA-_264"/>
      <sheetName val="SKG_-419"/>
      <sheetName val="VEA_363"/>
      <sheetName val="VEA_374"/>
      <sheetName val="PALET_DEL_21_FEB_AL_5_MARZ"/>
      <sheetName val="CUADRO_CONTROL2"/>
      <sheetName val="GPI_5262"/>
      <sheetName val="AEA-_2642"/>
      <sheetName val="SKG_-4192"/>
      <sheetName val="VEA_3632"/>
      <sheetName val="VEA_3742"/>
      <sheetName val="PALET_DEL_21_FEB_AL_5_MARZ2"/>
      <sheetName val="CUADRO_CONTROL4"/>
      <sheetName val="GPI_5264"/>
      <sheetName val="AEA-_2644"/>
      <sheetName val="SKG_-4194"/>
      <sheetName val="VEA_3634"/>
      <sheetName val="VEA_3744"/>
      <sheetName val="PALET_DEL_21_FEB_AL_5_MARZ4"/>
      <sheetName val="CUADRO_CONTROL3"/>
      <sheetName val="GPI_5263"/>
      <sheetName val="AEA-_2643"/>
      <sheetName val="SKG_-4193"/>
      <sheetName val="VEA_3633"/>
      <sheetName val="VEA_3743"/>
      <sheetName val="PALET_DEL_21_FEB_AL_5_MARZ3"/>
      <sheetName val="TARIF2002"/>
      <sheetName val="APU (22)"/>
      <sheetName val="O.Civil A. Base Zona A2S4"/>
      <sheetName val="Hoja1"/>
      <sheetName val="LIQ"/>
      <sheetName val="DATA I"/>
      <sheetName val="PREACTA"/>
      <sheetName val="SEÑAL 1"/>
      <sheetName val="General"/>
      <sheetName val="Calc"/>
      <sheetName val="Pavement Data"/>
      <sheetName val="AEA_944"/>
      <sheetName val="DUB_823"/>
      <sheetName val="ESTADO FINANCIERO"/>
      <sheetName val="BASE DATOS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 refreshError="1"/>
      <sheetData sheetId="106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A"/>
      <sheetName val="costos"/>
      <sheetName val="BASE"/>
      <sheetName val="preac-1"/>
      <sheetName val="preac-2"/>
      <sheetName val="preac-3"/>
      <sheetName val="preac-8"/>
      <sheetName val="CONT_AD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ARRETERAS"/>
      <sheetName val="TABLA DE CONTENIDO"/>
      <sheetName val="GENERALIDADES "/>
      <sheetName val="CUMPLIMIENTO%"/>
      <sheetName val="ESTADO RED VIS"/>
      <sheetName val="SEMAFORO VIS"/>
      <sheetName val="TORTA EST. VIAS VIS"/>
      <sheetName val="ESTADO RED TEC"/>
      <sheetName val="SEMAFORO TEC VIS"/>
      <sheetName val="TORTA EST. VIAS TEC"/>
      <sheetName val="MAPA EST RED"/>
      <sheetName val="NECESIDAD VIA"/>
      <sheetName val="Necesidades cr."/>
      <sheetName val="CANT OBRA"/>
      <sheetName val="INF. EMERGENCIAS"/>
      <sheetName val="PUENTES"/>
      <sheetName val="NEC PTES"/>
      <sheetName val="PONTONES"/>
      <sheetName val="NEC. PONTONES"/>
      <sheetName val="Señal Vertical"/>
      <sheetName val="Señal Horizontal"/>
      <sheetName val="ACCIDENTALIDAD"/>
      <sheetName val="DEFENSA VIAS"/>
      <sheetName val="SEGUIMIENTO"/>
      <sheetName val="CUANTI AMV"/>
      <sheetName val="CUALI AMV"/>
      <sheetName val="CUANTI MICRO"/>
      <sheetName val="CUALI MICRO"/>
      <sheetName val="FOTOG"/>
      <sheetName val="PRENSA"/>
      <sheetName val="COMENTARIO"/>
      <sheetName val="ANEX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es"/>
      <sheetName val="Productos"/>
      <sheetName val="VOLQUETAS"/>
      <sheetName val="Equipos"/>
      <sheetName val="Gráfico1"/>
      <sheetName val="General"/>
      <sheetName val="ALZATE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(2)"/>
      <sheetName val="Proveedores"/>
      <sheetName val="Productos"/>
      <sheetName val="VOLQUETAS"/>
      <sheetName val="Equipos"/>
      <sheetName val="Gráfico1"/>
      <sheetName val="General"/>
      <sheetName val="ALZATE"/>
      <sheetName val="RESUMEN"/>
      <sheetName val="DICIEMB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FACTOR PREST."/>
      <sheetName val="DESGLOSE DE PERSONAL"/>
      <sheetName val="EQUIPO"/>
      <sheetName val="MATERIALES"/>
      <sheetName val="ResumenK77+126 hasta K104+435"/>
      <sheetName val="K77+126 hasta K104+435"/>
      <sheetName val="k77+126 A K78"/>
      <sheetName val="K78-K79"/>
      <sheetName val="K79-K80"/>
      <sheetName val="K80-K81"/>
      <sheetName val="K81-K82"/>
      <sheetName val="K82-K83"/>
      <sheetName val="K83 - K84"/>
      <sheetName val="K84 - K85"/>
      <sheetName val="K85-K86"/>
      <sheetName val="K86-K87"/>
      <sheetName val="K87-K88"/>
      <sheetName val="K88-K89"/>
      <sheetName val="K89-K90"/>
      <sheetName val="K90-K91"/>
      <sheetName val="K91-K92"/>
      <sheetName val="K92-K93"/>
      <sheetName val="K93-K94"/>
      <sheetName val="K94-K95"/>
      <sheetName val="K95-K96"/>
      <sheetName val="K96-K97"/>
      <sheetName val="K97-K98"/>
      <sheetName val="K98-K99"/>
      <sheetName val="K99-K100"/>
      <sheetName val="K100-K101"/>
      <sheetName val="K101-K102"/>
      <sheetName val="K102-K103"/>
      <sheetName val="K103-K104"/>
      <sheetName val="K104-104+435"/>
      <sheetName val="RESUMEN CANTIDADES POR KM"/>
      <sheetName val="200.2"/>
      <sheetName val="201.7"/>
      <sheetName val="201.8"/>
      <sheetName val="201.9"/>
      <sheetName val="201.10"/>
      <sheetName val="201.15"/>
      <sheetName val="201.16"/>
      <sheetName val="210.1.1"/>
      <sheetName val="211.1"/>
      <sheetName val="220.1"/>
      <sheetName val="234.1"/>
      <sheetName val="310.1"/>
      <sheetName val="311.1"/>
      <sheetName val="320.1"/>
      <sheetName val="330.1"/>
      <sheetName val="420.1"/>
      <sheetName val="450.2P"/>
      <sheetName val="500.1"/>
      <sheetName val="511.1P"/>
      <sheetName val="511.2P"/>
      <sheetName val="672.1"/>
      <sheetName val="672.2P"/>
      <sheetName val="672.3P"/>
      <sheetName val="672.4P"/>
      <sheetName val="672.5P"/>
      <sheetName val="672.6P"/>
      <sheetName val="672.7P"/>
      <sheetName val="600.1"/>
      <sheetName val="600.2"/>
      <sheetName val="610.1"/>
      <sheetName val="610.1.1"/>
      <sheetName val="610.1.2P"/>
      <sheetName val="610.1.3P"/>
      <sheetName val="621.1"/>
      <sheetName val="621.2"/>
      <sheetName val="621.3"/>
      <sheetName val="621.4"/>
      <sheetName val="630.1"/>
      <sheetName val="630.2"/>
      <sheetName val="630.4"/>
      <sheetName val="630.6"/>
      <sheetName val="640.1"/>
      <sheetName val="640.2"/>
      <sheetName val="642.1"/>
      <sheetName val="642.2"/>
      <sheetName val="642.4"/>
      <sheetName val="642.5"/>
      <sheetName val="642.6"/>
      <sheetName val="642.7"/>
      <sheetName val="642.8"/>
      <sheetName val="642.3"/>
      <sheetName val="642.9"/>
      <sheetName val="642.10"/>
      <sheetName val="650.1"/>
      <sheetName val="650.2"/>
      <sheetName val="650.4"/>
      <sheetName val="650.3"/>
      <sheetName val="674.1"/>
      <sheetName val="674.1P"/>
      <sheetName val="674.2P"/>
      <sheetName val="674.3P"/>
      <sheetName val="674.4P"/>
      <sheetName val="661.1"/>
      <sheetName val="670.2"/>
      <sheetName val="671.1"/>
      <sheetName val="673.1"/>
      <sheetName val="673.2"/>
      <sheetName val="630.7"/>
      <sheetName val="671.2"/>
      <sheetName val="681.1"/>
      <sheetName val="673.3"/>
      <sheetName val="673.4"/>
      <sheetName val="673.5"/>
      <sheetName val="673.6"/>
      <sheetName val="671.3"/>
      <sheetName val="700.1"/>
      <sheetName val="700.3"/>
      <sheetName val="710.1"/>
      <sheetName val="700.1.1"/>
      <sheetName val="720.1"/>
      <sheetName val="730.1"/>
      <sheetName val="731.1"/>
      <sheetName val="800.2"/>
      <sheetName val="810.2"/>
      <sheetName val="810.3P"/>
      <sheetName val="900.2"/>
      <sheetName val="900.3"/>
      <sheetName val="SEG. PROGRAMA  HITO 3"/>
      <sheetName val="MOV.TIERRAS"/>
      <sheetName val="BASE "/>
      <sheetName val="SUBBASE"/>
      <sheetName val="MCD-2"/>
      <sheetName val="SITIOS CRITICOS (2)"/>
      <sheetName val="PUENTE K77+430 (2)"/>
      <sheetName val="PUENTE K77+830 (2)"/>
      <sheetName val="PUENTE K79+090 (2)"/>
      <sheetName val="puente k87+028 (2)"/>
      <sheetName val="PUENTE 87+414 (2)"/>
      <sheetName val="PUENTE 87+765 (2)"/>
      <sheetName val="PUENTE K88+535 (2)"/>
      <sheetName val="PUENTE 88+885 (2)"/>
      <sheetName val="PUENTE K91+355 (2)"/>
      <sheetName val="PUENTE K92+827 (2)"/>
      <sheetName val="PUENTE K93+483 (2)"/>
      <sheetName val="PUENTE K94+143 (2)"/>
      <sheetName val="PUENTE K94+907 (2)"/>
      <sheetName val="PUENTE K96+925 (2)"/>
      <sheetName val="PUENTE K99+293 (2)"/>
      <sheetName val="PUENTE K102+359 (2)"/>
      <sheetName val="PUENTE K105+580 (2)"/>
      <sheetName val="Muros cimentados superficia (2"/>
      <sheetName val="Muros cimentados en pilotes (2"/>
      <sheetName val="Pantallas de pìlotes (2)"/>
      <sheetName val="BOXCULVER"/>
      <sheetName val="ALCANTARILLAS"/>
      <sheetName val="CUNETA"/>
      <sheetName val="Disipadores"/>
      <sheetName val="Zanjas"/>
      <sheetName val="SUBDRENES"/>
      <sheetName val="Costos PAGA"/>
      <sheetName val="PREDIOS PR80-PR94"/>
      <sheetName val="PREDIOS PR94-PR117"/>
      <sheetName val="77+340 AL 78+000"/>
      <sheetName val="78+000 AL 79+000"/>
      <sheetName val="79+000 AL 80+000"/>
      <sheetName val="80+000 AL 81+000"/>
      <sheetName val="81+000 AL 82+000"/>
      <sheetName val="82+000 AL 83+000"/>
      <sheetName val="83+000 AL 84+000"/>
      <sheetName val="84+000 AL 85+000"/>
      <sheetName val="85+000 AL 86+000"/>
      <sheetName val="86+000 AL 87+000"/>
      <sheetName val="87+000 AL 88+000"/>
      <sheetName val="88+000 AL 89+000"/>
      <sheetName val="89+000 AL 90+000"/>
      <sheetName val="90+000 AL 91+000"/>
      <sheetName val="91+000 AL 92+000 "/>
      <sheetName val="92+000 AL 93+000"/>
      <sheetName val="93+000 AL 93+027.11"/>
      <sheetName val="93+027.11 AL 94+000"/>
      <sheetName val="94+000 AL 95+000"/>
      <sheetName val="95+000 AL 96+000"/>
      <sheetName val="96+000 AL 97+000"/>
      <sheetName val="97+000 AL 98+000"/>
      <sheetName val="98+000 AL 99+000"/>
      <sheetName val="99+000 AL 100+000"/>
      <sheetName val="100+000 AL 101+000"/>
      <sheetName val="101+000 AL 102+000"/>
      <sheetName val="102+000 AL 103+000"/>
      <sheetName val="103+000 AL 104+000"/>
      <sheetName val="104+000 AL 105+000"/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 GRUPO"/>
      <sheetName val="a%20%20aaInformación%20GRUPO"/>
      <sheetName val="aCCIDENTES DE 1995 - 1996"/>
      <sheetName val="PORTADA"/>
      <sheetName val="FNC"/>
      <sheetName val="INDICE"/>
      <sheetName val="INDICE ALFABETICO"/>
      <sheetName val="EQUIPOS"/>
      <sheetName val="OTROS"/>
      <sheetName val="200.1"/>
      <sheetName val="200P1"/>
      <sheetName val="200P2"/>
      <sheetName val="200P3"/>
      <sheetName val="201.1"/>
      <sheetName val="201.1P"/>
      <sheetName val="211.11P"/>
      <sheetName val="201.2"/>
      <sheetName val="201.3"/>
      <sheetName val="201.3P"/>
      <sheetName val="201.4"/>
      <sheetName val="201.7P1"/>
      <sheetName val="201.7P2"/>
      <sheetName val="201.8P"/>
      <sheetName val="201.11"/>
      <sheetName val="201.11P"/>
      <sheetName val="201.12"/>
      <sheetName val="201.13"/>
      <sheetName val="201.14"/>
      <sheetName val="201.14P1"/>
      <sheetName val="201.17"/>
      <sheetName val="201.21"/>
      <sheetName val="210.1.2"/>
      <sheetName val="210.2.1"/>
      <sheetName val="210.2.1P"/>
      <sheetName val="210.2.2"/>
      <sheetName val="210.2.3"/>
      <sheetName val="210.2.4"/>
      <sheetName val="220.1P"/>
      <sheetName val="221.1"/>
      <sheetName val="221.2"/>
      <sheetName val="225P"/>
      <sheetName val="230.1"/>
      <sheetName val="230.2"/>
      <sheetName val="232.1"/>
      <sheetName val="311P1"/>
      <sheetName val="311P2"/>
      <sheetName val="311P3"/>
      <sheetName val="320.2"/>
      <sheetName val="330.2"/>
      <sheetName val="340.1"/>
      <sheetName val="340.2"/>
      <sheetName val="340.3"/>
      <sheetName val="341.1"/>
      <sheetName val="341.2"/>
      <sheetName val="343P"/>
      <sheetName val="410.1"/>
      <sheetName val="410.2"/>
      <sheetName val="411.1"/>
      <sheetName val="411.2"/>
      <sheetName val="411.3"/>
      <sheetName val="411P"/>
      <sheetName val="414.1"/>
      <sheetName val="414.2"/>
      <sheetName val="414.3"/>
      <sheetName val="414.4"/>
      <sheetName val="414.5"/>
      <sheetName val="415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2.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1P"/>
      <sheetName val="440.2"/>
      <sheetName val="440.2P"/>
      <sheetName val="440.3"/>
      <sheetName val="440.3P"/>
      <sheetName val="440.4"/>
      <sheetName val="440.4P"/>
      <sheetName val="441.1"/>
      <sheetName val="441.1P"/>
      <sheetName val="441.2"/>
      <sheetName val="441.2P"/>
      <sheetName val="441.3"/>
      <sheetName val="441.3P"/>
      <sheetName val="441.4P"/>
      <sheetName val="450.1"/>
      <sheetName val="450.1P"/>
      <sheetName val="450.2"/>
      <sheetName val="450.3"/>
      <sheetName val="450.3P"/>
      <sheetName val="450.9"/>
      <sheetName val="450.9P"/>
      <sheetName val="451.1"/>
      <sheetName val="451.1P"/>
      <sheetName val="451.2"/>
      <sheetName val="451.2P"/>
      <sheetName val="451.3"/>
      <sheetName val="451.3P"/>
      <sheetName val="451.4P"/>
      <sheetName val="452.1"/>
      <sheetName val="452.1P"/>
      <sheetName val="452.2"/>
      <sheetName val="452.2P"/>
      <sheetName val="452.3"/>
      <sheetName val="452.3P"/>
      <sheetName val="452.4"/>
      <sheetName val="452.4P"/>
      <sheetName val="453.1"/>
      <sheetName val="460.1(5 CM)"/>
      <sheetName val="460.1 (10 CM)"/>
      <sheetName val="460.1P"/>
      <sheetName val="461.1"/>
      <sheetName val="461.2P"/>
      <sheetName val="462.1.1"/>
      <sheetName val="462.1.1P"/>
      <sheetName val="462.1.2"/>
      <sheetName val="462.1.2P"/>
      <sheetName val="462.1.3P"/>
      <sheetName val="462.1.3"/>
      <sheetName val="462.1.4P"/>
      <sheetName val="462.1.4"/>
      <sheetName val="462.2P"/>
      <sheetName val="464.1"/>
      <sheetName val="464.2"/>
      <sheetName val="464.3"/>
      <sheetName val="465.1"/>
      <sheetName val="466.1"/>
      <sheetName val="501.1"/>
      <sheetName val="510.1"/>
      <sheetName val="510P1"/>
      <sheetName val="510P2"/>
      <sheetName val="510P3"/>
      <sheetName val="600.3"/>
      <sheetName val="600.4"/>
      <sheetName val="600.4P"/>
      <sheetName val="600.5"/>
      <sheetName val="600.5P"/>
      <sheetName val="610.1P"/>
      <sheetName val="610.2"/>
      <sheetName val="620.1"/>
      <sheetName val="620.2"/>
      <sheetName val="620.3"/>
      <sheetName val="620P"/>
      <sheetName val="621.1P7"/>
      <sheetName val="621.5P2"/>
      <sheetName val="621P"/>
      <sheetName val="622.1"/>
      <sheetName val="622.2"/>
      <sheetName val="622.3"/>
      <sheetName val="622.4"/>
      <sheetName val="622.5"/>
      <sheetName val="623P"/>
      <sheetName val="623P1"/>
      <sheetName val="630P"/>
      <sheetName val="630.1.2P"/>
      <sheetName val="630.1P"/>
      <sheetName val="630.2P"/>
      <sheetName val="630.3"/>
      <sheetName val="630.3P"/>
      <sheetName val="630.4 "/>
      <sheetName val="630.5"/>
      <sheetName val="632.1"/>
      <sheetName val="632P"/>
      <sheetName val="632.P2"/>
      <sheetName val="633P"/>
      <sheetName val="640.1.1"/>
      <sheetName val="640.1.2"/>
      <sheetName val="640.1.3"/>
      <sheetName val="640.2P"/>
      <sheetName val="641.1"/>
      <sheetName val="642P1 JUNTAS"/>
      <sheetName val="642P2 JUNTAS"/>
      <sheetName val="642P3 JUNTAS"/>
      <sheetName val="650.3P"/>
      <sheetName val="660.1"/>
      <sheetName val="660.2"/>
      <sheetName val="660.3"/>
      <sheetName val="661.1.1 TIPO I"/>
      <sheetName val="661.1.2 TIPO II"/>
      <sheetName val="661.2.1 TIPO I"/>
      <sheetName val="661P"/>
      <sheetName val="662.1"/>
      <sheetName val="662.2"/>
      <sheetName val="670.1"/>
      <sheetName val="670.1P"/>
      <sheetName val="671.1P"/>
      <sheetName val="673.1P"/>
      <sheetName val="673.2.1 NT2500"/>
      <sheetName val="673.2.2 NT2100"/>
      <sheetName val="673.2.3"/>
      <sheetName val="673.2.4"/>
      <sheetName val="674P"/>
      <sheetName val="675P1"/>
      <sheetName val="675P2"/>
      <sheetName val="680.1"/>
      <sheetName val="680.2"/>
      <sheetName val="680.3"/>
      <sheetName val="680P1"/>
      <sheetName val="680P2"/>
      <sheetName val="682.1"/>
      <sheetName val="690.1"/>
      <sheetName val="700P BANDAS SONORAS "/>
      <sheetName val="701.1"/>
      <sheetName val="701P"/>
      <sheetName val="700.2"/>
      <sheetName val="700.4"/>
      <sheetName val="710.1.1"/>
      <sheetName val="710.1.2"/>
      <sheetName val="710.1.3"/>
      <sheetName val="710.1.4"/>
      <sheetName val="710.2"/>
      <sheetName val="730.2"/>
      <sheetName val="730.3"/>
      <sheetName val="740.1"/>
      <sheetName val="800.1"/>
      <sheetName val="800.3P"/>
      <sheetName val="800.4P"/>
      <sheetName val="800P"/>
      <sheetName val="810.1"/>
      <sheetName val="810.2P"/>
      <sheetName val="810.3"/>
      <sheetName val="811.1"/>
      <sheetName val="811P"/>
      <sheetName val="812.1"/>
      <sheetName val="815P"/>
      <sheetName val="900.1"/>
      <sheetName val="PLATINA"/>
      <sheetName val="PILOTES 6&quot;"/>
      <sheetName val="701.2P"/>
      <sheetName val="201.2 reforzado"/>
      <sheetName val="210.2 OTRA"/>
      <sheetName val="650.5P"/>
      <sheetName val="1p"/>
      <sheetName val="4651p"/>
      <sheetName val="LOCALIZACION ESTRUCTURAS"/>
      <sheetName val="LOCALIZACION CARRETERAS"/>
      <sheetName val="200P ROCERIA"/>
      <sheetName val="201.2 ciclopeo"/>
      <sheetName val="210.1"/>
      <sheetName val="210.2"/>
      <sheetName val="210.3"/>
      <sheetName val="211"/>
      <sheetName val="220"/>
      <sheetName val="310"/>
      <sheetName val="311"/>
      <sheetName val="341.1P"/>
      <sheetName val="415"/>
      <sheetName val="420"/>
      <sheetName val="432"/>
      <sheetName val="440.2PREP VIA "/>
      <sheetName val="440.1PREP VIA"/>
      <sheetName val="440.3PREP VIA  "/>
      <sheetName val="441.1P COMPRADA"/>
      <sheetName val="441.2P COMPRADA"/>
      <sheetName val="441.3P COMPRADA"/>
      <sheetName val="441.4"/>
      <sheetName val="450.1P "/>
      <sheetName val="450.3P "/>
      <sheetName val="450.5"/>
      <sheetName val="452.1P "/>
      <sheetName val="452.2P "/>
      <sheetName val="453"/>
      <sheetName val="460"/>
      <sheetName val="460P"/>
      <sheetName val="461.2"/>
      <sheetName val="462.1P"/>
      <sheetName val="462.3P"/>
      <sheetName val="462.4P"/>
      <sheetName val="462.5"/>
      <sheetName val="500"/>
      <sheetName val="500P"/>
      <sheetName val="510"/>
      <sheetName val="510P5"/>
      <sheetName val="600.4 P"/>
      <sheetName val="600.5 P"/>
      <sheetName val="621.5"/>
      <sheetName val="621.5P"/>
      <sheetName val="621.6"/>
      <sheetName val="621,7"/>
      <sheetName val="630.P"/>
      <sheetName val="631P BOLSACRETO"/>
      <sheetName val="632"/>
      <sheetName val="640.3"/>
      <sheetName val="641"/>
      <sheetName val="641P ANCLAJES"/>
      <sheetName val="650.3 OTRO"/>
      <sheetName val="660.1P"/>
      <sheetName val="661 TIPO 1"/>
      <sheetName val="661 TIPO 2"/>
      <sheetName val="661 OTRO"/>
      <sheetName val="671"/>
      <sheetName val="672"/>
      <sheetName val="674"/>
      <sheetName val="675.1"/>
      <sheetName val="675.2"/>
      <sheetName val="675.3"/>
      <sheetName val="676"/>
      <sheetName val="680P"/>
      <sheetName val="681"/>
      <sheetName val="680.1P"/>
      <sheetName val="682"/>
      <sheetName val="683P"/>
      <sheetName val="701"/>
      <sheetName val="710.3"/>
      <sheetName val="710.4"/>
      <sheetName val="710.5"/>
      <sheetName val="720"/>
      <sheetName val="740"/>
      <sheetName val="800.3"/>
      <sheetName val="800.4"/>
      <sheetName val="810.1P"/>
      <sheetName val="610P"/>
      <sheetName val="hexapodos"/>
      <sheetName val="LINEA DE DEMARCACIÓN BASE AGUA"/>
      <sheetName val="TACHA REFLECTIVA"/>
      <sheetName val="SEÑAL VERTICAL DE 75"/>
      <sheetName val="DEFENSA METALICA"/>
      <sheetName val="Hoja1 (2)"/>
      <sheetName val="Hoja2 (2)"/>
      <sheetName val="Hoja3 (2)"/>
      <sheetName val="Hoja2"/>
      <sheetName val="Hoja3"/>
      <sheetName val="a  aaInformación"/>
      <sheetName val="A MInformes M"/>
      <sheetName val="VínculoExternoRecuperado1"/>
      <sheetName val="Itemes Renovación"/>
      <sheetName val="G12-T1 (F4)"/>
      <sheetName val="G12-T2a (F4)"/>
      <sheetName val="G12-T2b (F4)"/>
      <sheetName val="G12-T3a (F4)"/>
      <sheetName val="G12-T3b (F4)"/>
      <sheetName val="G13-T1a (F4)"/>
      <sheetName val="G13-T1b (F4)"/>
      <sheetName val="G14-T1 (F4)"/>
      <sheetName val="G14-T2 (F4)"/>
      <sheetName val="G14-T3 (F4)"/>
      <sheetName val="G14-T4 (F4)"/>
      <sheetName val="Interc de Hidr."/>
      <sheetName val="Cambio de Valv."/>
      <sheetName val="Interc.tapones"/>
      <sheetName val="Interc.válv."/>
      <sheetName val="Coloc. e Interc. Tapones"/>
      <sheetName val="Varios."/>
      <sheetName val="Paral. 1"/>
      <sheetName val="Paral. 2"/>
      <sheetName val="Paral. 3"/>
      <sheetName val="Paral.4"/>
      <sheetName val="Totales"/>
      <sheetName val="EvaluaciónFórmulas"/>
      <sheetName val="EvaluaciónG"/>
      <sheetName val="EvaluaciónFórmulas (2)"/>
      <sheetName val="EvaluaciónG (2)"/>
      <sheetName val="EvaluaciónFórmulas (3)"/>
      <sheetName val="EvaluaciónG (3)"/>
      <sheetName val="Evaluación"/>
      <sheetName val="Evaluación (2)"/>
      <sheetName val="Evaluación (3)"/>
      <sheetName val="Datos"/>
      <sheetName val="ACCIDENTALIDAD"/>
      <sheetName val="ACC.EJECUTIVO"/>
      <sheetName val="ACC.EJECUTIVO-OCT-02"/>
      <sheetName val="EJEC-AGO-2002"/>
      <sheetName val="TABLA"/>
      <sheetName val="TITULOS"/>
      <sheetName val="items"/>
      <sheetName val="necesidades de la via"/>
      <sheetName val="0+900"/>
      <sheetName val="3+250"/>
      <sheetName val="3+820"/>
      <sheetName val="5+440 RÍO SECO"/>
      <sheetName val="8+000"/>
      <sheetName val="10+700"/>
      <sheetName val="13+030"/>
      <sheetName val="13+050"/>
      <sheetName val="13+600"/>
      <sheetName val="13+950"/>
      <sheetName val="14+400"/>
      <sheetName val="15+050"/>
      <sheetName val="17+100"/>
      <sheetName val="20+000"/>
      <sheetName val="20+600"/>
      <sheetName val="21+100 "/>
      <sheetName val="23+100"/>
      <sheetName val="25+520"/>
      <sheetName val="28+000"/>
      <sheetName val="28+300"/>
      <sheetName val="31+250 PTE. GUADUALITO"/>
      <sheetName val="31+580 P. GUADUAL"/>
      <sheetName val="34+ 270"/>
      <sheetName val="36+380 "/>
      <sheetName val="36+500"/>
      <sheetName val="37+350"/>
      <sheetName val="39+400"/>
      <sheetName val="42+900"/>
      <sheetName val="43+300"/>
      <sheetName val="44+400"/>
      <sheetName val="44+700"/>
      <sheetName val="44+800"/>
      <sheetName val="46+000"/>
      <sheetName val="46+100"/>
      <sheetName val="46+800"/>
      <sheetName val="47+000"/>
      <sheetName val="49+500"/>
      <sheetName val="50+000"/>
      <sheetName val="50+500"/>
      <sheetName val="51+150"/>
      <sheetName val="51+750"/>
      <sheetName val="53+000"/>
      <sheetName val="53+290"/>
      <sheetName val="54+900"/>
      <sheetName val="55+100"/>
      <sheetName val="56+020"/>
      <sheetName val="56+950"/>
      <sheetName val="57+000"/>
      <sheetName val="57+100"/>
      <sheetName val="62+636"/>
      <sheetName val="64+100"/>
      <sheetName val="64+110 P. GUADUAS II"/>
      <sheetName val="64+180 P. GUADUAS I"/>
      <sheetName val="64+820 P. QUEBRADA CUNE"/>
      <sheetName val="65+000"/>
      <sheetName val="65+300"/>
      <sheetName val="65+700"/>
      <sheetName val="65+770"/>
      <sheetName val="66+000"/>
      <sheetName val="66+370"/>
      <sheetName val="68+150"/>
      <sheetName val="66+480 PUENTE VARIANTE 2"/>
      <sheetName val="FRESADO 68 - 114"/>
      <sheetName val="68+370 P. FÉRREO "/>
      <sheetName val="68+520 P. GUANÁBANO"/>
      <sheetName val="69+030 RÍO VILLETA"/>
      <sheetName val="Villeta centro"/>
      <sheetName val="69+450"/>
      <sheetName val="71+480"/>
      <sheetName val="72+1020 LA MARÍA"/>
      <sheetName val="74+100"/>
      <sheetName val="76+800"/>
      <sheetName val="77+200"/>
      <sheetName val="78+400"/>
      <sheetName val="78+450"/>
      <sheetName val="78-90"/>
      <sheetName val="78+600 EL ZANCUDO"/>
      <sheetName val="79+400"/>
      <sheetName val="79+500"/>
      <sheetName val="80+970"/>
      <sheetName val="81+050"/>
      <sheetName val="81+650 LA HONDA"/>
      <sheetName val="82+200"/>
      <sheetName val="83+230 QDA. NAUTATÁ"/>
      <sheetName val="83+600"/>
      <sheetName val="83+700"/>
      <sheetName val="86+000"/>
      <sheetName val="86+220 PUENTE AZUL"/>
      <sheetName val="86+600 PUENTE HILA"/>
      <sheetName val="89+300-92+00"/>
      <sheetName val="90+000"/>
      <sheetName val="92+900"/>
      <sheetName val="93+150"/>
      <sheetName val="96+200"/>
      <sheetName val="97+800"/>
      <sheetName val="98+000"/>
      <sheetName val="98+800"/>
      <sheetName val="100+100"/>
      <sheetName val="100+900"/>
      <sheetName val="101+800 QDA. EL CHUSCAL"/>
      <sheetName val="102+740"/>
      <sheetName val="105+480"/>
      <sheetName val="108+500"/>
      <sheetName val="109+400"/>
      <sheetName val="FRESADO 68- 114"/>
      <sheetName val="REMOCION DERRUMBES 68 -  114"/>
      <sheetName val="DESARENADORES 68-114 "/>
      <sheetName val="Lineas de demarcacion 68-11 "/>
      <sheetName val="REALCE BORDILLOS 68-114 "/>
      <sheetName val="PARCHEO 68-114."/>
      <sheetName val="DESTAPE ALCANTARILLAS 000-1 "/>
      <sheetName val="tachas reflectivas 68-114."/>
      <sheetName val="pinmuros 68+114."/>
      <sheetName val="CUNETAS 68-114 "/>
      <sheetName val="DEFENSAS METALICAS 68-114."/>
      <sheetName val="SEÑALIZACIÓN"/>
      <sheetName val="REFERENCICACIÓN VIAL "/>
      <sheetName val="HUNDIMIENTOS"/>
      <sheetName val="REMOCION DERRUMBES"/>
      <sheetName val="DESARENADORES 68-114"/>
      <sheetName val="demarcacion"/>
      <sheetName val="tachas"/>
      <sheetName val="REALCE BORDILLOS 68-114"/>
      <sheetName val="PARCHEO 68-114"/>
      <sheetName val="DESTAPE ALCANTARILLAS 000-114"/>
      <sheetName val="pinmuros 68+114"/>
      <sheetName val="CUNETAS 68-114"/>
      <sheetName val="SEÑALI 68-114"/>
      <sheetName val="DEFENSAS METALICAS 68-114"/>
      <sheetName val="REFERENCICACIÓN VIAL"/>
      <sheetName val="OJO¡¡¡¡¡¡¡¡¡"/>
      <sheetName val="Empradización"/>
      <sheetName val="Imprimación"/>
      <sheetName val="juntas de expansion"/>
      <sheetName val="NEOPRENO"/>
      <sheetName val="Hincado de rieles"/>
      <sheetName val="Pintura muros y cabezotes"/>
      <sheetName val="Suministro e instal rieles"/>
      <sheetName val="Drenes PVC 4 pulg"/>
      <sheetName val="SELLOS PARA JUNTAS DE PUENTES"/>
      <sheetName val="Sello de grietas de concreto"/>
      <sheetName val="Tubería PVC 4 pulg"/>
      <sheetName val="CAPTAFARO"/>
      <sheetName val="SECCIÓN FINAL"/>
      <sheetName val="DEFENSA METÁLICA"/>
      <sheetName val="Postes de kilometraje"/>
      <sheetName val="REMOCIÓN DE DERRUMBES"/>
      <sheetName val="Mant. Postes de kilometraje"/>
      <sheetName val="PU201P,1"/>
      <sheetName val="PU 201,3 "/>
      <sheetName val="PU210,2"/>
      <sheetName val="PU211P.1"/>
      <sheetName val="PU211P,1"/>
      <sheetName val="PU211P.2"/>
      <sheetName val="201p.3"/>
      <sheetName val="201P3qc"/>
      <sheetName val="PU310"/>
      <sheetName val="PU311P,5"/>
      <sheetName val="PU 320,1"/>
      <sheetName val="PU330,1 "/>
      <sheetName val="PU413"/>
      <sheetName val="PU450P,1"/>
      <sheetName val="UNIT REALES"/>
      <sheetName val="Contratos"/>
      <sheetName val="CANT OBRA"/>
      <sheetName val="CUADRO RESUM"/>
      <sheetName val="CUADRO RESUM FALTANTE"/>
      <sheetName val="aCCIDENTES%20DE%201995%20-%2019"/>
      <sheetName val="CANT OBRA Y PRESUPUESTO 6205"/>
      <sheetName val="BARBOSA CISNEROS formato inv"/>
      <sheetName val="BARBOSA CISNEROS"/>
      <sheetName val="CANT OBRA Y PRESUPUESTO 6206"/>
      <sheetName val="CRUCE CISNEROS formato inv"/>
      <sheetName val="CRUCE CISNEROS "/>
      <sheetName val="Densidades"/>
      <sheetName val="201.12P"/>
      <sheetName val="201.14 (2)"/>
      <sheetName val="211.1P"/>
      <sheetName val="231.1"/>
      <sheetName val="232.1p"/>
      <sheetName val="342.1"/>
      <sheetName val="414,5"/>
      <sheetName val="440.1COMPRADA"/>
      <sheetName val="440.2COMPRADA"/>
      <sheetName val="440.3COMPRADA"/>
      <sheetName val="441.1COMPRADA"/>
      <sheetName val="441.2COMPRADA"/>
      <sheetName val="441.3COMPRADA"/>
      <sheetName val="450.1P COMPRADA"/>
      <sheetName val="450.2comprada"/>
      <sheetName val="450.3 COMPRADA"/>
      <sheetName val="450.4"/>
      <sheetName val="450.6"/>
      <sheetName val="450.7"/>
      <sheetName val="450.8"/>
      <sheetName val="451.1 (2)"/>
      <sheetName val="451.1 COMPRADA"/>
      <sheetName val="451.2 COMPRADA"/>
      <sheetName val="451.3 COMPRADA "/>
      <sheetName val="451.4"/>
      <sheetName val="452.1COMPRADA"/>
      <sheetName val="452.2COMPRADA "/>
      <sheetName val="452.3COMPRADA"/>
      <sheetName val="452.4COMPRADA"/>
      <sheetName val="453,1"/>
      <sheetName val="460,1"/>
      <sheetName val="461P"/>
      <sheetName val="462.1"/>
      <sheetName val="462.2"/>
      <sheetName val="464,1"/>
      <sheetName val="464,2"/>
      <sheetName val="464,3"/>
      <sheetName val="464,4"/>
      <sheetName val="465,1"/>
      <sheetName val="466,1"/>
      <sheetName val="466,2"/>
      <sheetName val="680.2 "/>
      <sheetName val="682 "/>
      <sheetName val="690"/>
      <sheetName val="700.1 "/>
      <sheetName val="700.2 "/>
      <sheetName val="710.1 "/>
      <sheetName val="710.2 "/>
      <sheetName val="710.3 "/>
      <sheetName val="710.4 "/>
      <sheetName val="621.1P5"/>
      <sheetName val="621.7P"/>
      <sheetName val="623.1"/>
      <sheetName val="623.2"/>
      <sheetName val="630.6p"/>
      <sheetName val="631.1"/>
      <sheetName val="632.1P"/>
      <sheetName val="641.2"/>
      <sheetName val="642.2 JUNTA JEENE"/>
      <sheetName val="650.3 "/>
      <sheetName val="650.4 "/>
      <sheetName val="660.2 "/>
      <sheetName val="660.3 "/>
      <sheetName val="661 TIPO2 "/>
      <sheetName val="661 OTRO "/>
      <sheetName val="662.1 "/>
      <sheetName val="670.2 "/>
      <sheetName val="671.2 "/>
      <sheetName val="673.1 "/>
      <sheetName val="673.2 "/>
      <sheetName val="673.2p"/>
      <sheetName val="674.2"/>
      <sheetName val="680.1 "/>
      <sheetName val="731.1 "/>
      <sheetName val="741.1P1 "/>
      <sheetName val="741.1P2"/>
      <sheetName val="741.1P3"/>
      <sheetName val="801.1"/>
      <sheetName val="801.2"/>
      <sheetName val="801.3"/>
      <sheetName val="801.4"/>
      <sheetName val="801.5"/>
      <sheetName val="801.6"/>
      <sheetName val="801.7"/>
      <sheetName val="811.1 P1"/>
      <sheetName val="811.1 P2"/>
      <sheetName val="811.1P3"/>
      <sheetName val="811.1P4"/>
      <sheetName val="811.1P5"/>
      <sheetName val="811.1P6"/>
      <sheetName val="811.1P7"/>
      <sheetName val="811.1P8"/>
      <sheetName val="811.1P9"/>
      <sheetName val="811.1P10"/>
      <sheetName val="811.1P11"/>
      <sheetName val="811.1P12"/>
      <sheetName val="811.1P13"/>
      <sheetName val="811.1P14"/>
      <sheetName val="811.1P15"/>
      <sheetName val="matrix"/>
      <sheetName val="200,1"/>
      <sheetName val="200,2"/>
      <sheetName val="201,1"/>
      <sheetName val="201,2"/>
      <sheetName val="201,3"/>
      <sheetName val="201,4"/>
      <sheetName val="201,5"/>
      <sheetName val="201,6"/>
      <sheetName val="201,7"/>
      <sheetName val="201,8"/>
      <sheetName val="201,9"/>
      <sheetName val="201,11"/>
      <sheetName val="201,12"/>
      <sheetName val="201,15"/>
      <sheetName val="201,16"/>
      <sheetName val="232,1"/>
      <sheetName val="312.1"/>
      <sheetName val="312.2"/>
      <sheetName val="416,2P"/>
      <sheetName val="432,1"/>
      <sheetName val="432,2"/>
      <sheetName val="451. 1P"/>
      <sheetName val="460.1"/>
      <sheetName val="460,2"/>
      <sheetName val="CLASE C"/>
      <sheetName val="632,1"/>
      <sheetName val="661.1 TIPO I"/>
      <sheetName val="681,1"/>
      <sheetName val="682,1"/>
      <sheetName val="730,1P"/>
      <sheetName val="Comentarios"/>
      <sheetName val="1, ferrogard"/>
      <sheetName val="2, SUM APLIC RECUBRIMIENTO  SI"/>
      <sheetName val="perforacion anclajes 1"/>
      <sheetName val="perforacion anclajes 7"/>
      <sheetName val="perforacion anclajes 3"/>
      <sheetName val="perforacion anclajes 5"/>
      <sheetName val="puente de adherencia concretos"/>
      <sheetName val="RECUPER LOSA PISO CONCREGROUT "/>
      <sheetName val="INHIBIDOR CORROSION TIPO emaco"/>
      <sheetName val="DEFENSAS METALICAS"/>
      <sheetName val="PINTURA DE TRAFICO"/>
      <sheetName val="ANCLAJES Y PLACAS APOYO TENSION"/>
      <sheetName val="desviador cables tensionamiento"/>
      <sheetName val="TUBO RDE"/>
      <sheetName val="manejo de rio"/>
      <sheetName val="excavacion sin clasificar"/>
      <sheetName val="geotextil"/>
      <sheetName val="material filtrant"/>
      <sheetName val=" APU barandas 58,78 kg-ml"/>
      <sheetName val="baranda ptes meta 20ene10"/>
      <sheetName val="peso barandas meta "/>
      <sheetName val="GEOCOLCHON"/>
      <sheetName val="MENSULAS y topes sismicos"/>
      <sheetName val="ESPECIFICACIONES"/>
      <sheetName val="PPTO. OFICIAL"/>
      <sheetName val="APU"/>
      <sheetName val="V-01 ENERO 9 DE 2008"/>
      <sheetName val="PROPUESTA CISM-GTE-02-08"/>
      <sheetName val="Precio-peso-ml barandas"/>
      <sheetName val="BARANDA VENTANA I-II-CASA MAQ"/>
      <sheetName val="BARANDA CAPTACION"/>
      <sheetName val="BARANDA DESCARGA"/>
      <sheetName val="TAB.DE CONT."/>
      <sheetName val="PORTADA No.1"/>
      <sheetName val="CARRETERAS"/>
      <sheetName val="GENER.CUAD.No.1"/>
      <sheetName val="CUMP.% CUAD.No.2"/>
      <sheetName val="EST.RED C.V. CUAD.No.3"/>
      <sheetName val="BASE DE DATOS"/>
      <sheetName val="GRAF No.1 EST.RED C,VISUAL"/>
      <sheetName val="TORT.EST.VIA C.V. GRAF. No.2"/>
      <sheetName val="EST.RED C.T.CUAD. No.4"/>
      <sheetName val="No.5 NEC.PREV"/>
      <sheetName val="GRAF No.1 EST.RED C,TECNICO"/>
      <sheetName val="TORTAS EST.RED C.T.GRA.No.4"/>
      <sheetName val="EST. RED Y SIT. CRI MAPA No.1 "/>
      <sheetName val="No.6 NEC.CRIT"/>
      <sheetName val="No.7 NECPREV"/>
      <sheetName val="No.7A NECCRITICAS"/>
      <sheetName val="CUAD.No.8 INF. EMER."/>
      <sheetName val="CUAD. No.9 PTES"/>
      <sheetName val="No.10 NECPTES"/>
      <sheetName val="No.10A NECPTES"/>
      <sheetName val="CUAD. No.11 PONTONES"/>
      <sheetName val="CUAD. Nº 12 NEC. PONTONES"/>
      <sheetName val="No.12A NECPONTONES"/>
      <sheetName val="CUAD. No.13 TUNELES "/>
      <sheetName val="CUAD. No.14 NEC TÚNELES "/>
      <sheetName val="CUAD. No.15 SEÑAL VER "/>
      <sheetName val="CUAD. No.16 SEÑAL HOR"/>
      <sheetName val="CUAD. No. 17 ACCID. "/>
      <sheetName val="CUAD. No.18 DEFENSA VIAS "/>
      <sheetName val="CUAD. No.19 SEGUIMIENTO FUN"/>
      <sheetName val="CUAD. No.20 FICHA CUANT."/>
      <sheetName val="CUAD. No.21 FICHA CUAL"/>
      <sheetName val="CUAD. No.22 FICHAS CUANT. MICRO"/>
      <sheetName val="CUAD. No.23 FICHA CUAL. MICRO"/>
      <sheetName val="CUAD. No.24 INTER. CONTRA"/>
      <sheetName val="FOTOS"/>
      <sheetName val="PRENSA"/>
      <sheetName val="COMENT."/>
      <sheetName val="Programa de trabajo e Invers"/>
      <sheetName val="Estado Resumen"/>
      <sheetName val="TORTA"/>
      <sheetName val="Resum_Pav"/>
      <sheetName val="INVENT.ALC-CUNETAS 90BLB"/>
      <sheetName val="PUENTES Y PONTONES"/>
      <sheetName val="SEÑAL VERTICAL90BLB"/>
      <sheetName val="SEÑAL HORIZONTAL90BLB"/>
      <sheetName val="ESTADO VÍA-CRIT.TECNICO"/>
      <sheetName val="CALIFICACIÓN"/>
      <sheetName val="DAÑOS 8002"/>
      <sheetName val="DAÑOS 4313 "/>
      <sheetName val="DAÑOS 7805"/>
      <sheetName val="DAÑOS 80MG01"/>
      <sheetName val="INVENT.ALC-CUNETAS 8002"/>
      <sheetName val="INV.ALC-CUNET 4313 - 7805"/>
      <sheetName val="INVENT.ALC-CUNET 80MG01"/>
      <sheetName val="SEÑAL VERTICAL 8002"/>
      <sheetName val="SEÑAL VERTICAL 4313"/>
      <sheetName val="SEÑAL VERTICAL 80MG01"/>
      <sheetName val="SEÑAL HORIZONTAL 8002"/>
      <sheetName val="SEÑAL HORIZONTAL 4313"/>
      <sheetName val="SEÑAL HORIZONTAL 80MG01"/>
      <sheetName val="ORGANIGRAMA"/>
      <sheetName val="FLUJO DE FONDOS"/>
      <sheetName val="CRONOGRAMA"/>
      <sheetName val="INSUMOS"/>
      <sheetName val="A.E.B"/>
      <sheetName val="PRESUPUESTO"/>
      <sheetName val="A.P.U (3)"/>
      <sheetName val="A.P.U (2)"/>
      <sheetName val="A.P.U"/>
      <sheetName val="P.S"/>
      <sheetName val="A.I.U"/>
      <sheetName val="ACTA DE MODIFICACION No. 1"/>
      <sheetName val=" PROGR. INV."/>
      <sheetName val="ACTA DE MODIFICACION No. 2"/>
      <sheetName val=" PROGR. INV. ACTA MOD. 2"/>
      <sheetName val="REPROGR. 2"/>
      <sheetName val="ACTA DE MODIFICACION No. 3"/>
      <sheetName val=" PROGR. INV. ACTA MOD. 3"/>
      <sheetName val="ACTA DE MODIFICACION No. 4"/>
      <sheetName val=" PROGR. INV. ACTA MOD. REVISADO"/>
      <sheetName val=" PROGR. INV. ACTA MOD. 4"/>
      <sheetName val="memorias"/>
      <sheetName val="PR 0"/>
      <sheetName val="PR 1"/>
      <sheetName val="PR 2"/>
      <sheetName val="PR 3"/>
      <sheetName val="PR 4"/>
      <sheetName val="PR 5"/>
      <sheetName val="PR 6"/>
      <sheetName val="PR 7"/>
      <sheetName val="PR 8"/>
      <sheetName val="PR 9"/>
      <sheetName val="PR 10"/>
      <sheetName val="PR 11"/>
      <sheetName val="PR 12"/>
      <sheetName val="PR 13"/>
      <sheetName val="PR 14"/>
      <sheetName val="PR 15"/>
      <sheetName val="PR 16"/>
      <sheetName val="PR 17"/>
      <sheetName val="PR18"/>
      <sheetName val="PR 19"/>
      <sheetName val="PR 20"/>
      <sheetName val="PR 21"/>
      <sheetName val="PR 22"/>
      <sheetName val="PR 23"/>
      <sheetName val="PR 24"/>
      <sheetName val="PR 25"/>
      <sheetName val="PR 26"/>
      <sheetName val="PR 27"/>
      <sheetName val="PR 28"/>
      <sheetName val="PR 29"/>
      <sheetName val="PR 30"/>
      <sheetName val="PR 31"/>
      <sheetName val="PR 32"/>
      <sheetName val="PR 33"/>
      <sheetName val="PR 34"/>
      <sheetName val="PR 35"/>
      <sheetName val="PR 36"/>
      <sheetName val="PR 37"/>
      <sheetName val="PR38"/>
      <sheetName val="PR 39"/>
      <sheetName val="PR 40"/>
      <sheetName val="PR 41"/>
      <sheetName val="PR 42"/>
      <sheetName val="PR 43"/>
      <sheetName val="PR 44"/>
      <sheetName val="PR 45"/>
      <sheetName val="PR 46"/>
      <sheetName val="PR 47"/>
      <sheetName val="PR 48"/>
      <sheetName val="PR 49"/>
      <sheetName val="Cuadro Estado"/>
      <sheetName val="RESUMEN"/>
      <sheetName val="L. MAT."/>
      <sheetName val="A.BAS."/>
      <sheetName val="CUAD."/>
      <sheetName val="AUI"/>
      <sheetName val="C.FIN."/>
      <sheetName val="P.INV"/>
      <sheetName val="P.S."/>
      <sheetName val="P.INV.ANTIC."/>
      <sheetName val="V%C3%ADnculoExternoRecuperado1"/>
      <sheetName val="XXXXX"/>
      <sheetName val="110.1 P"/>
      <sheetName val="110.2 P"/>
      <sheetName val="201.1P-201.5P"/>
      <sheetName val="201.2P"/>
      <sheetName val="210.2 SIN EXPLO"/>
      <sheetName val="211.1.P1"/>
      <sheetName val="211P.2"/>
      <sheetName val="311P4"/>
      <sheetName val="312.3"/>
      <sheetName val="312.4"/>
      <sheetName val="320.1P"/>
      <sheetName val="320.2P"/>
      <sheetName val="342P"/>
      <sheetName val="343.P"/>
      <sheetName val="441.1 PLANTA"/>
      <sheetName val="441.2 PLANTA"/>
      <sheetName val="441.1 COMPRADA"/>
      <sheetName val="441.2 COMPRADA"/>
      <sheetName val="441.3 COMPRADA "/>
      <sheetName val="441.4 COMPRADA"/>
      <sheetName val="450.1.1 COMPRADA"/>
      <sheetName val="450.1.2 COMPRADA"/>
      <sheetName val="450.1 COMPRADA"/>
      <sheetName val="450.2 COMPRADA"/>
      <sheetName val="MDC-0 COMPRADA"/>
      <sheetName val="450.1 PLANTA"/>
      <sheetName val="450.2 PLANTA"/>
      <sheetName val="450.3 PLANTA"/>
      <sheetName val="451.1 PLANTA"/>
      <sheetName val="451.3 PLANTA"/>
      <sheetName val="451.2 COMPRADA "/>
      <sheetName val="451.3 COMPRADA  "/>
      <sheetName val="452.1 COMPRADA"/>
      <sheetName val="452.2 COMPRADA"/>
      <sheetName val="452.3 COMPRADA"/>
      <sheetName val="452.4 COMPRADA"/>
      <sheetName val="452.1 PLANTA"/>
      <sheetName val="452.2 PLANTA"/>
      <sheetName val="452.3 PLANTA"/>
      <sheetName val="452.4 PLANTA"/>
      <sheetName val="460.1 M3"/>
      <sheetName val="460P M3"/>
      <sheetName val="462P MDC-0"/>
      <sheetName val="464.4"/>
      <sheetName val="466.2"/>
      <sheetName val="504P"/>
      <sheetName val="622.6P PILOTE DE MADERA"/>
      <sheetName val="620.1P"/>
      <sheetName val="620.4P.1"/>
      <sheetName val="620.4P.2"/>
      <sheetName val="621,1P1"/>
      <sheetName val="622.1P"/>
      <sheetName val="640P"/>
      <sheetName val="673.4P"/>
      <sheetName val="700P"/>
      <sheetName val="710.1.1 (2)"/>
      <sheetName val="710.1.5"/>
      <sheetName val="900.3P1"/>
      <sheetName val="900.3P2"/>
      <sheetName val="900.3P3"/>
      <sheetName val="MURO GEOTEXTIL"/>
      <sheetName val="683P1"/>
      <sheetName val="ESTOPEROLES"/>
      <sheetName val="TABLA DE CONTENIDO"/>
      <sheetName val="GENERALIDADES "/>
      <sheetName val="CUMPLIMIENTO % "/>
      <sheetName val="CUMPLIMIENTO %  (2)"/>
      <sheetName val="ESTADO RED"/>
      <sheetName val="SEMAFORO 45A-04"/>
      <sheetName val="SEMAFORO 55CN-01"/>
      <sheetName val="SEMAFORO 55CN-03"/>
      <sheetName val="SEMAFORO 56-07"/>
      <sheetName val="TORTA EST. VIAS "/>
      <sheetName val="EST. VIAS"/>
      <sheetName val="MAPA EST RED"/>
      <sheetName val="NECESIDAD VIA"/>
      <sheetName val="Necesidades cr."/>
      <sheetName val="SITIOS CRITICOS"/>
      <sheetName val="CANT OBRA C-G"/>
      <sheetName val="CANT OBRA B-T"/>
      <sheetName val="CANT OBRA S-B"/>
      <sheetName val="INF. EMERGENCIAS"/>
      <sheetName val="PUENTES"/>
      <sheetName val="NEC PTES"/>
      <sheetName val="PONTONES"/>
      <sheetName val="NEC. PONTONES"/>
      <sheetName val="señal v"/>
      <sheetName val="señal H"/>
      <sheetName val="ACCIDENTALIDAD NOV"/>
      <sheetName val="ACCIDENT."/>
      <sheetName val="DEFENSA VIAS"/>
      <sheetName val="ZONAS RETIRO"/>
      <sheetName val="SEGUIMIENTO"/>
      <sheetName val="CUANTI AMV"/>
      <sheetName val="CUALI AMV"/>
      <sheetName val="CUANTI MICRO"/>
      <sheetName val="CUALI MICRO"/>
      <sheetName val="CALIDAD"/>
      <sheetName val="precios-básicos2002"/>
      <sheetName val="UNITARIO"/>
      <sheetName val="lecho rio"/>
      <sheetName val="Análisis de precios"/>
      <sheetName val="Remo. derr."/>
      <sheetName val="Limp. mec. Alcant."/>
      <sheetName val="XXXXXX"/>
      <sheetName val="NECESIDADES PREVENTIVAS"/>
      <sheetName val="NECESIDADES CRITICAS"/>
      <sheetName val="CANTIDADES DE OBRA 5607 "/>
      <sheetName val="CANTIDADES DE OBRA 55CN03"/>
      <sheetName val="CANTIDADES DE OBRA 4006A"/>
      <sheetName val="CANTIDADES DE OBRA 55CN01"/>
      <sheetName val="CANTIDADES DE OBRA 40CNA"/>
      <sheetName val="CANTIDADES DE OBRA 40CNB"/>
      <sheetName val="CANTIDADES DE OBRA 40CN01"/>
      <sheetName val="CANTIDADES DE OBRA 45A04"/>
      <sheetName val="CANTIDADES DE OBRA 50CN03"/>
      <sheetName val="CANTIDADES DE OBRA 5009"/>
      <sheetName val="PRESUPUEST0"/>
      <sheetName val="340.P"/>
      <sheetName val="441.1 "/>
      <sheetName val="451.4 "/>
      <sheetName val="464.1 "/>
      <sheetName val="464.1P"/>
      <sheetName val="701 P"/>
      <sheetName val="820P1"/>
      <sheetName val="presupuesto necesidades vias ma"/>
      <sheetName val="PORTADA "/>
      <sheetName val="5008 trim"/>
      <sheetName val="CANT CRI SIN diseño 50 08 "/>
      <sheetName val="201.5"/>
      <sheetName val="201.6"/>
      <sheetName val="201.18"/>
      <sheetName val="201.19"/>
      <sheetName val="201.20"/>
      <sheetName val="203.1"/>
      <sheetName val="203.2"/>
      <sheetName val="203.3"/>
      <sheetName val="203.4"/>
      <sheetName val="203.5"/>
      <sheetName val="203.6"/>
      <sheetName val="203.7"/>
      <sheetName val="203.8"/>
      <sheetName val="203.9"/>
      <sheetName val="203.10"/>
      <sheetName val="203.11"/>
      <sheetName val="203.12"/>
      <sheetName val="223.1"/>
      <sheetName val="223.2"/>
      <sheetName val="223.3.1"/>
      <sheetName val="223.3.2"/>
      <sheetName val="223.3.3"/>
      <sheetName val="233.1"/>
      <sheetName val="233.10"/>
      <sheetName val="235.1"/>
      <sheetName val="235.10"/>
      <sheetName val="235.11"/>
      <sheetName val="236.1"/>
      <sheetName val="236.10"/>
      <sheetName val="236.11"/>
      <sheetName val="320.3"/>
      <sheetName val="320.4"/>
      <sheetName val="320.5"/>
      <sheetName val="320.6"/>
      <sheetName val="330.3"/>
      <sheetName val="330.4"/>
      <sheetName val="330.5"/>
      <sheetName val="330.6"/>
      <sheetName val="350.1"/>
      <sheetName val="350.2"/>
      <sheetName val="350.3"/>
      <sheetName val="350.4"/>
      <sheetName val="350.10"/>
      <sheetName val="350.11"/>
      <sheetName val="350.12"/>
      <sheetName val="350.13"/>
      <sheetName val="350.14"/>
      <sheetName val="351.1"/>
      <sheetName val="351.2"/>
      <sheetName val="351.10"/>
      <sheetName val="351.11"/>
      <sheetName val="351.12"/>
      <sheetName val="410.3"/>
      <sheetName val="411.4"/>
      <sheetName val="413.1"/>
      <sheetName val="413.2"/>
      <sheetName val="413.3"/>
      <sheetName val="414.6"/>
      <sheetName val="420.3"/>
      <sheetName val="450.2 P"/>
      <sheetName val="450.4P"/>
      <sheetName val="450.5P"/>
      <sheetName val="450.6P"/>
      <sheetName val="450.7P"/>
      <sheetName val="450.8P"/>
      <sheetName val="450.10 "/>
      <sheetName val="450.10P"/>
      <sheetName val="450.11"/>
      <sheetName val="450.11P"/>
      <sheetName val="450.12"/>
      <sheetName val="450.12P"/>
      <sheetName val="451.3P "/>
      <sheetName val="462.2.1"/>
      <sheetName val="462.2.2"/>
      <sheetName val="465.2"/>
      <sheetName val="500.2"/>
      <sheetName val="501.10"/>
      <sheetName val="501.20"/>
      <sheetName val="505.1"/>
      <sheetName val="600.1.1"/>
      <sheetName val="600.2.1"/>
      <sheetName val="600.2.2"/>
      <sheetName val="600.2.3"/>
      <sheetName val="600.2.4"/>
      <sheetName val="610.3"/>
      <sheetName val="610.4"/>
      <sheetName val="610.5"/>
      <sheetName val="610.6"/>
      <sheetName val="610.7"/>
      <sheetName val="621.7"/>
      <sheetName val="663.1"/>
      <sheetName val="670.3"/>
      <sheetName val="670.4"/>
      <sheetName val="670.5"/>
      <sheetName val="671.4"/>
      <sheetName val="672.2"/>
      <sheetName val="672.3"/>
      <sheetName val="672.4"/>
      <sheetName val="673.1.1"/>
      <sheetName val="673.1.2"/>
      <sheetName val="681.2"/>
      <sheetName val="681.3"/>
      <sheetName val="681.4"/>
      <sheetName val="682.2"/>
      <sheetName val="682.3"/>
      <sheetName val="682.4"/>
      <sheetName val="683.1"/>
      <sheetName val="683.2"/>
      <sheetName val="683.3"/>
      <sheetName val="683.4"/>
      <sheetName val="683.5"/>
      <sheetName val="730.4"/>
      <sheetName val="741.1"/>
      <sheetName val="802.1"/>
      <sheetName val="802.2"/>
      <sheetName val="802.3"/>
      <sheetName val="802.4"/>
      <sheetName val="802.5"/>
      <sheetName val="802.6"/>
      <sheetName val="802.7"/>
      <sheetName val="802.8"/>
      <sheetName val="811.2"/>
      <sheetName val="820.1"/>
      <sheetName val="20-23"/>
      <sheetName val="APU201,3"/>
      <sheetName val="PU600P.1"/>
      <sheetName val="PU630,5"/>
      <sheetName val="PU640,3"/>
      <sheetName val="PU610,1"/>
      <sheetName val="PU681,1"/>
      <sheetName val="$ PR20 al PR23"/>
      <sheetName val="TABLA CONTENIDO"/>
      <sheetName val="GENERALIDADES"/>
      <sheetName val="ESTADO RED VIS"/>
      <sheetName val="SEMAFORO VIS 5008"/>
      <sheetName val="SEMAFORO VIS 50CN01"/>
      <sheetName val="SEMAFORO VIS 5604"/>
      <sheetName val="SEMAFORO VIS 5008A"/>
      <sheetName val="SEMAFORO VIS 5008B"/>
      <sheetName val="TORTA EST. VIAS VIS 5008"/>
      <sheetName val="TORTA EST. VIAS VIS 50CN01"/>
      <sheetName val="TORTA EST. VIAS VIS 5604"/>
      <sheetName val="TORTA EST. VIAS VIS 5008A"/>
      <sheetName val="TORTA EST. VIAS VIS 5008B"/>
      <sheetName val="ESTADO RED TEC 5008"/>
      <sheetName val="ESTADO RED TEC 50CN01"/>
      <sheetName val="ESTADO RED TEC 5604"/>
      <sheetName val="ESTADO RED TEC 5008A"/>
      <sheetName val="ESTADO RED TEC 5008B"/>
      <sheetName val="SEMAFORO TEC 5008"/>
      <sheetName val="SEMAFORO TEC 50CN01"/>
      <sheetName val="SEMAFORO TEC 5604"/>
      <sheetName val="SEMAFORO TEC 5008A"/>
      <sheetName val="SEMAFORO TEC 5008B"/>
      <sheetName val="TORTA EST. VIAS TEC 5008"/>
      <sheetName val="TORTA EST. VIAS TEC 50CN01"/>
      <sheetName val="TORTA EST. VIAS TEC 5604"/>
      <sheetName val="TORTA EST. VIAS TEC 5008A"/>
      <sheetName val="TORTA EST. VIAS TEC 5008B"/>
      <sheetName val="MAPA EST RED 5008 "/>
      <sheetName val="MAPA EST RED 50CN01"/>
      <sheetName val="MAPA EST RED 5604"/>
      <sheetName val="MAPA EST RED 5008A"/>
      <sheetName val="MAPA EST RED 5008B"/>
      <sheetName val="CANT OBRA VIA 5008"/>
      <sheetName val="CANT OBRA VIA 50CN01"/>
      <sheetName val="CANT OBRA VIA 5604"/>
      <sheetName val="CANT OBRA VIA 5008A"/>
      <sheetName val="CANT OBRA VIA 5008B"/>
      <sheetName val="CANT OBRA 5008 "/>
      <sheetName val="CANT OBRA 50CN01"/>
      <sheetName val="CANT OBRA 5604"/>
      <sheetName val="CANT OBRA 5008A"/>
      <sheetName val="CANT OBRA 5008  (2)"/>
      <sheetName val="CANT OBRA 5008  (3)"/>
      <sheetName val="TUNELES"/>
      <sheetName val="NECESIDADES EN TÚNELES"/>
      <sheetName val="Señalización Vertical"/>
      <sheetName val="Señalización Horizontal"/>
      <sheetName val="INTERVENTORIA DE CONTRATOS"/>
      <sheetName val="FOTOG"/>
      <sheetName val="FOT.sitios criticos "/>
      <sheetName val="FOT-TRAB MICROS"/>
      <sheetName val="FOT ESTADVIAS"/>
      <sheetName val="PRENSA 1"/>
      <sheetName val="CAPACITACION MICRO"/>
      <sheetName val="CD"/>
      <sheetName val="TABLA CONTENIDO (2)"/>
      <sheetName val="C2 CUMPLIMIENTO % "/>
      <sheetName val="Estado RED TEC 5604 PAVIMENTO"/>
      <sheetName val="Estado RED TEC 5604 AFIRMADO"/>
      <sheetName val="FOT ABRIL"/>
      <sheetName val="FOT MAYO "/>
      <sheetName val="FOT JUNIO"/>
      <sheetName val="COMENTARIOS  "/>
      <sheetName val="CAPACITACION MICROEMPRESAS"/>
      <sheetName val="Estado Resumen 5604PAVIMENTO"/>
      <sheetName val="Vía 5604 Pavimentada"/>
      <sheetName val="Estado Resumen 5604 AFIRMADO"/>
      <sheetName val="Vía_NoPavimentada"/>
      <sheetName val="Vía 50NC01 Pavimentada"/>
      <sheetName val="Vía_50NC01 NoPavimentada"/>
      <sheetName val="Vía_"/>
      <sheetName val="FOT JULIO"/>
      <sheetName val="FOT AGOSTO "/>
      <sheetName val="FOT SEPTIEMBRE"/>
      <sheetName val="CAPACITA MICROEMPRESAS JULIO"/>
      <sheetName val="CAPACITA MICROEMPRESAS AGOSTO"/>
      <sheetName val="CAPACITA MICROEMPRESAS SEPTBRE"/>
      <sheetName val="PU450P,1 (tapada huecos)"/>
      <sheetName val="PU450P,2"/>
      <sheetName val="PU460"/>
      <sheetName val="PU460 Parcheo"/>
      <sheetName val="PU500"/>
      <sheetName val="PU600"/>
      <sheetName val="PU600P.1 "/>
      <sheetName val="PU600,4"/>
      <sheetName val="PU600,5"/>
      <sheetName val="PU610,1 "/>
      <sheetName val="PU630,4 "/>
      <sheetName val="PU630,4 acelerante"/>
      <sheetName val="PU630,4 D"/>
      <sheetName val="PU630,6"/>
      <sheetName val="PU630,6 especial por M3"/>
      <sheetName val="PU630,6 Simple"/>
      <sheetName val="PU630,6 especial por M2"/>
      <sheetName val="PU630,6 F"/>
      <sheetName val="PU630P.7 "/>
      <sheetName val="PU630,7 "/>
      <sheetName val="PU630,7 Especial"/>
      <sheetName val="PU630,11"/>
      <sheetName val="PU630P.15"/>
      <sheetName val="PU660.2"/>
      <sheetName val="PU661"/>
      <sheetName val="PU671P,1"/>
      <sheetName val="PU673 "/>
      <sheetName val="PU681,1 Esp. Q Caliche"/>
      <sheetName val="PU820,1"/>
      <sheetName val="PU830P.1 "/>
      <sheetName val="PU1000P,2"/>
      <sheetName val="PORTADA SDC"/>
      <sheetName val="PORTADA DRM"/>
      <sheetName val="vias"/>
      <sheetName val="GEN"/>
      <sheetName val="EST 50 08 VIS "/>
      <sheetName val="EST 50 CN01 VIS"/>
      <sheetName val="EST 56 04 VIS"/>
      <sheetName val="GRAF ESTVIA 5008 VIS"/>
      <sheetName val="GRAF ESTVIA 50 CN01 VIS"/>
      <sheetName val="GRAF ESTVIA 5604 VIS "/>
      <sheetName val=" TORTAS 50 08 VIS"/>
      <sheetName val="TORTAS 50 CN01 VIS"/>
      <sheetName val="TORTAS 56 04 VIS"/>
      <sheetName val="MAPA EST RED VIS "/>
      <sheetName val="NEC. VIAS "/>
      <sheetName val="CANT O 50 08"/>
      <sheetName val="CANT O 50 08 b"/>
      <sheetName val="CANT O 50 CN01"/>
      <sheetName val="NEC. CRI VIAS"/>
      <sheetName val="CANT CRI 50 08 "/>
      <sheetName val="CANT CRI 50 CN01"/>
      <sheetName val="CANT CRI 56 04"/>
      <sheetName val="SIT CRI 50 08"/>
      <sheetName val="SIT CRI 50CN01"/>
      <sheetName val="SIT CRI 5604"/>
      <sheetName val="INF. EMERG"/>
      <sheetName val="PTES "/>
      <sheetName val="NEC  PTES"/>
      <sheetName val="EST. GRAL PONT"/>
      <sheetName val="NEC. PONT"/>
      <sheetName val="SEÑ V "/>
      <sheetName val="SEÑ H "/>
      <sheetName val="CANT SEÑ VIAS"/>
      <sheetName val="ACC OCT "/>
      <sheetName val="ACC  NOV"/>
      <sheetName val="ACC  DIC"/>
      <sheetName val="ACC 50 08"/>
      <sheetName val="ACC 56 04"/>
      <sheetName val="ACC 50 CN01"/>
      <sheetName val="SEPARA. PRENSA"/>
      <sheetName val="CUNE"/>
      <sheetName val="FILTROS "/>
      <sheetName val="CUNETAS"/>
      <sheetName val="REALCE BORDILLOS "/>
      <sheetName val="HUNDIMIENTOS Y REFUERZOS "/>
      <sheetName val="PARCHEO "/>
      <sheetName val="Lineas de demarcacion"/>
      <sheetName val="tachas reflectivas"/>
      <sheetName val="SEÑALI 0-"/>
      <sheetName val="201.1P y 201.5P EDIF M2"/>
      <sheetName val="201.2P  DEMESTRU.OXI"/>
      <sheetName val="201.3P dem PIO AND BOR"/>
      <sheetName val="201.4P y 201.10P Obst"/>
      <sheetName val="201.6P ciclopeo"/>
      <sheetName val="201.7P PAV"/>
      <sheetName val="201.8P EST MET"/>
      <sheetName val="201.9ARB"/>
      <sheetName val="201.12ALC"/>
      <sheetName val="201.13CERC"/>
      <sheetName val="340.1-02"/>
      <sheetName val="344.P"/>
      <sheetName val="413"/>
      <sheetName val="441.3P COMPRADA "/>
      <sheetName val="450.2P COMPRADA"/>
      <sheetName val="450.3P COMPRADA"/>
      <sheetName val="450.4P COMPRADA"/>
      <sheetName val="451.3P COMPRADA  "/>
      <sheetName val="451.3 COMPRADA"/>
      <sheetName val="452.1P COMPRADA"/>
      <sheetName val="452.2P COMPRADA"/>
      <sheetName val="452.3P COMPRADA"/>
      <sheetName val="630P MORTERO 1;3"/>
      <sheetName val="PRESUPUESTOS+PERSONAL"/>
      <sheetName val="PROPONENTES"/>
      <sheetName val="KRC"/>
      <sheetName val="EXPER.GRAL-PRECAL"/>
      <sheetName val="CAP-OPERATIVA"/>
      <sheetName val="SMLM"/>
      <sheetName val="NOTAS"/>
      <sheetName val="LISTAS"/>
      <sheetName val="EST 5607 VIS"/>
      <sheetName val="EST 55CN03 VIS"/>
      <sheetName val="EST 4006A VIS"/>
      <sheetName val="EST 55CN01 VIS"/>
      <sheetName val="EST 40CN01 VIS"/>
      <sheetName val="EST 40CNA VIS"/>
      <sheetName val="EST 40CNB VIS"/>
      <sheetName val="GRA ESTVIA 5607 VIS"/>
      <sheetName val="datos semaforo 5607"/>
      <sheetName val="GRA ESTVIA 55CN03 VIS"/>
      <sheetName val="datos 55CN03"/>
      <sheetName val="GRAFICO ESTADO VIA VISUAL 4006A"/>
      <sheetName val="datos semaforo 4006A "/>
      <sheetName val="GRAFICO ESTADO VIA VISUA 55CN01"/>
      <sheetName val="datos semaforo 55CN01"/>
      <sheetName val="GRA ESTVIA 40CN01-40CNA-40CNB "/>
      <sheetName val="dato semaforo 40CN01-40CNA-40NB"/>
      <sheetName val="TORTA 5607 VIS"/>
      <sheetName val="TORTA EST. VIA 55CN03"/>
      <sheetName val="TORTA EST. VIA 4006A"/>
      <sheetName val="TORTA EST. VIA 55CN01"/>
      <sheetName val="TORTA EST. VIA 40CN01"/>
      <sheetName val="TORTA EST. VIA 40CNA"/>
      <sheetName val="TORTA EST. VIA 40CNB"/>
      <sheetName val="MAPA 1-5607"/>
      <sheetName val="MAPA 1-55CN03"/>
      <sheetName val="MAPA 1-4006A"/>
      <sheetName val="MAPA 1-55CN01"/>
      <sheetName val="MAPA 1-40CN01-40CNA-40CNB"/>
      <sheetName val="CANT OBRAS5607"/>
      <sheetName val="CANT OBRA55CN03"/>
      <sheetName val="CANT OBRA 4006A"/>
      <sheetName val="CANT OBRA55CN01"/>
      <sheetName val="CANT OBRA 40CN01"/>
      <sheetName val="CANT OBRA 40CNA"/>
      <sheetName val="CANT OBRA 40CNB"/>
      <sheetName val="CANT CRIT 5607"/>
      <sheetName val="ESTUDIOS SIT CRIT 5607"/>
      <sheetName val="INTERN-5607"/>
      <sheetName val="CANT CRIT 4006A "/>
      <sheetName val="ESTUDIOS SIT CRIT 4006A"/>
      <sheetName val="INTERN-4006A"/>
      <sheetName val="INDICE (2)"/>
      <sheetName val="CANT CRIT 55CN01 "/>
      <sheetName val="ESTUDIOS SIT CRIT 40CN01"/>
      <sheetName val="INTERN-40CN01"/>
      <sheetName val="CANT CRIT 40CNB"/>
      <sheetName val="ESTUDIOS SIT CRIT 40CNB"/>
      <sheetName val="INTERN-40CNB"/>
      <sheetName val="MAPA 2-5607 Y 55CN03"/>
      <sheetName val="MAPA SC-4006A"/>
      <sheetName val="MAPA SC-55CN01"/>
      <sheetName val="MAPA SC-40CN01,CNA,CNB,06"/>
      <sheetName val="Est Resumen5607"/>
      <sheetName val="Est Resumen 55CN03"/>
      <sheetName val="Est Resumen 4006A"/>
      <sheetName val="Est Resumen 55CN01"/>
      <sheetName val="Est Resumen tec 40CN01"/>
      <sheetName val="Est Resumen tec 40CNA"/>
      <sheetName val="Est Resumen 40CNB"/>
      <sheetName val="ACC-5607 Y 55CN03"/>
      <sheetName val="ACC-4006A"/>
      <sheetName val="ACC -55CN01"/>
      <sheetName val="ACC-40CN01,CNA,CNB"/>
      <sheetName val="SEPARADORES"/>
      <sheetName val="COMENTARIOS 1"/>
      <sheetName val="#¡REF"/>
      <sheetName val="Formulario No.1 "/>
      <sheetName val="450.2P  Vía 9003"/>
      <sheetName val="632.1P "/>
      <sheetName val="630.4 Vía 9003"/>
      <sheetName val="630.6 Vía 7801"/>
      <sheetName val="modelo"/>
      <sheetName val="precios"/>
      <sheetName val="LISTA"/>
      <sheetName val="Programacion"/>
      <sheetName val="PUC"/>
      <sheetName val="PAGOS"/>
      <sheetName val="Flujo Caj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SALARIO"/>
      <sheetName val="Poliza"/>
      <sheetName val="AYUDANTE"/>
      <sheetName val="OFICIAL"/>
      <sheetName val="RESUMEN CUENTAS"/>
      <sheetName val="Escala salarial"/>
      <sheetName val="Cantidades y presupuesto"/>
      <sheetName val="Tarifas"/>
      <sheetName val="Reajustes estimados"/>
      <sheetName val="Prestaciones y AIU"/>
      <sheetName val="TABLA AIU"/>
      <sheetName val="Soportes"/>
      <sheetName val="Pólizas"/>
      <sheetName val="MO C P1"/>
      <sheetName val="MO C P2"/>
      <sheetName val="MO C P3"/>
      <sheetName val="MO C P4"/>
      <sheetName val="MO C P5"/>
      <sheetName val="MO C P6"/>
      <sheetName val="MO T P1"/>
      <sheetName val="MO T P2"/>
      <sheetName val="MO T P3"/>
      <sheetName val="MO T P4"/>
      <sheetName val="MO T P5"/>
      <sheetName val="MO T P6"/>
      <sheetName val="MO P P1"/>
      <sheetName val="MO P P2"/>
      <sheetName val="MO P P3"/>
      <sheetName val="MO P P4"/>
      <sheetName val="MO P P5"/>
      <sheetName val="MO P P6"/>
      <sheetName val="EQ P1"/>
      <sheetName val="EQ P2"/>
      <sheetName val="EQ P3"/>
      <sheetName val="EQ P4"/>
      <sheetName val="EQ P5"/>
      <sheetName val="EQ P6"/>
      <sheetName val="Grupo 1"/>
      <sheetName val="5111901"/>
      <sheetName val="5111901 Cierre a miles"/>
      <sheetName val="F.M (Personal)"/>
      <sheetName val="FM P SN ECP"/>
      <sheetName val="515265"/>
      <sheetName val="FM PERSONAL"/>
      <sheetName val="FM EQUIPOS"/>
      <sheetName val="CLASIF ARP"/>
      <sheetName val="ARP PONDERADO"/>
      <sheetName val="F.M (Equipos)"/>
      <sheetName val="AIU(Equipos)"/>
      <sheetName val="Impresora color"/>
      <sheetName val="C 4X4- 22,5"/>
      <sheetName val="C 4X4- 18"/>
      <sheetName val="C 4x2"/>
      <sheetName val="B 22,5"/>
      <sheetName val="Res. c"/>
      <sheetName val="CONTAINERS"/>
      <sheetName val="BOBINADOS EO OE"/>
      <sheetName val="DISEMEQ OM"/>
      <sheetName val="DISEMEQ OC"/>
      <sheetName val="FEBRERO-18"/>
      <sheetName val="FEBRERO-25"/>
      <sheetName val="MARZO-4"/>
      <sheetName val="MARZO-11"/>
      <sheetName val="MARZO-21"/>
      <sheetName val="MARZO-26"/>
      <sheetName val="ABRIL-04"/>
      <sheetName val="ABRIL-12"/>
      <sheetName val="ABRIL-19"/>
      <sheetName val="ABRIL 23"/>
      <sheetName val="ABRIL-30"/>
      <sheetName val="MAYO-07"/>
      <sheetName val="MAYO-14"/>
      <sheetName val="MAYO-22"/>
      <sheetName val="MAYO-31"/>
      <sheetName val="JUNIO-7"/>
      <sheetName val="JUNIO-13"/>
      <sheetName val="JUNIO 25"/>
      <sheetName val="JULIO-2"/>
      <sheetName val="JULIO-9"/>
      <sheetName val="JULIO-15"/>
      <sheetName val="JULIO-23"/>
      <sheetName val="JULIO-30"/>
      <sheetName val="AGOSTO-6"/>
      <sheetName val="AGOSTO-13"/>
      <sheetName val="AGOSTO-21"/>
      <sheetName val="AGOSTO-27"/>
      <sheetName val="SEPTIEMBRE-3"/>
      <sheetName val="SEPTIEMBRE-10"/>
      <sheetName val="SEPTIEMBRE-17"/>
      <sheetName val="SEPTIEMBRE-24"/>
      <sheetName val="OCTUBRE-01"/>
      <sheetName val="OCTUBRE-8"/>
      <sheetName val="OCTUBRE-16"/>
      <sheetName val="OCTUBRE-29"/>
      <sheetName val="NOVIEMBRE-5"/>
      <sheetName val="NOVIEMBRE-12"/>
      <sheetName val="NOVIEMBRE-19"/>
      <sheetName val="NOVIEMBRE-26"/>
      <sheetName val="DICIEMBRE-10"/>
      <sheetName val="DICIEMBRE-17"/>
      <sheetName val="OBRAS CIVILES"/>
      <sheetName val="OBRAS MECANICAS"/>
      <sheetName val="OBRAS ELECTRICAS"/>
      <sheetName val="OBRAS INSTRUMENTACION"/>
      <sheetName val="FACTURACION 2007"/>
      <sheetName val="PSSE"/>
      <sheetName val="VOE"/>
      <sheetName val="VOLP"/>
      <sheetName val="MDO"/>
      <sheetName val="Cant y costos"/>
      <sheetName val="ACTA"/>
      <sheetName val="VALOR DE OBRAS"/>
      <sheetName val="Batea COMEHUEVO"/>
      <sheetName val="Batea La Montana"/>
      <sheetName val="Otros Concreto"/>
      <sheetName val="topografia"/>
      <sheetName val="A1"/>
      <sheetName val="A2, A4"/>
      <sheetName val="A3"/>
      <sheetName val="A5"/>
      <sheetName val="A6"/>
      <sheetName val="A7, A8"/>
      <sheetName val="A9, A10, A11 Y A12"/>
      <sheetName val="A13, A14"/>
      <sheetName val="A15, A16"/>
      <sheetName val="A17"/>
      <sheetName val="A18"/>
      <sheetName val="A19"/>
      <sheetName val="A19a"/>
      <sheetName val="B21, B23"/>
      <sheetName val="B22"/>
      <sheetName val="B22a"/>
      <sheetName val="B38"/>
      <sheetName val="C45"/>
      <sheetName val="C46"/>
      <sheetName val="Adicional"/>
      <sheetName val="brocheros"/>
      <sheetName val="sedimentadores"/>
      <sheetName val="Geotextil Suministro"/>
      <sheetName val="Geotextil Mano de obra"/>
      <sheetName val="Sedim en geotextil"/>
      <sheetName val="bulldozer"/>
      <sheetName val="pc200"/>
      <sheetName val="pc200 MO"/>
      <sheetName val="cartanque"/>
      <sheetName val="A38"/>
      <sheetName val="Año 2010"/>
      <sheetName val="Trazabilidad Reportes"/>
      <sheetName val="CPF1"/>
      <sheetName val="CPF2"/>
      <sheetName val="LINEAS Y SATELITES"/>
      <sheetName val="ACTAS SEMANA 10-16 SEPT"/>
      <sheetName val="Pareto Devoluciones"/>
      <sheetName val="quifa "/>
      <sheetName val="TARIFAS CTO_MARCO_PCL"/>
      <sheetName val="CE2_PE"/>
      <sheetName val="CASE2LOC"/>
      <sheetName val="CASE2VIA"/>
      <sheetName val="1,1 Movilizacion"/>
      <sheetName val="1,2 Localizacion m2"/>
      <sheetName val="1,3 Localización Km"/>
      <sheetName val="2,1 Desmonte y Limpieza"/>
      <sheetName val="2,2 Descapote"/>
      <sheetName val="2,3 Perfilado subrasante"/>
      <sheetName val="3,1 Excav. mecánica"/>
      <sheetName val="3,2  Excav. manual"/>
      <sheetName val="3,3 Excav. roca"/>
      <sheetName val="4,1 Extend y compact terraplen"/>
      <sheetName val="5,1 Crudo rio 6&quot;"/>
      <sheetName val="5,2 Afirmado"/>
      <sheetName val="5,3 Sub-base"/>
      <sheetName val="5,4 Base"/>
      <sheetName val="5,5 Arena"/>
      <sheetName val="5,5A Transporte"/>
      <sheetName val="5,6_SUELO-CEMENTO"/>
      <sheetName val="6,1 Concreto 3000 placas"/>
      <sheetName val="6,2 Concreto 3000 contrapozo"/>
      <sheetName val="6,3 Muro bloque 5"/>
      <sheetName val="6,4 Muro ladrillo"/>
      <sheetName val="6,5 Concreto 2500"/>
      <sheetName val="6,6 Acelerante"/>
      <sheetName val="6,7 Concreto 1500"/>
      <sheetName val="6,8_GAVIONES"/>
      <sheetName val="6,9 Concreto Asfáltico"/>
      <sheetName val="6,10 Bolsacreto"/>
      <sheetName val="7,1 Cárcamo tipo 1"/>
      <sheetName val="7,2 Cárcamo tipo 2"/>
      <sheetName val="7,3 Cárcamo tipo 3"/>
      <sheetName val="7,4 Cuneta trapezoidal"/>
      <sheetName val="7,5 Cuneta triangular"/>
      <sheetName val="7,6 Skimmer tipo 1"/>
      <sheetName val="7,7 Skimmer tipo 2"/>
      <sheetName val="7,8 Tub. petrolera 8&quot;"/>
      <sheetName val="7,9 Caja bombeo piscinas"/>
      <sheetName val="7,10 Dren francés"/>
      <sheetName val="7,11 Tubo PVC 8&quot; "/>
      <sheetName val="7,12 Alcantarilla 36&quot;"/>
      <sheetName val="7,13 Alcantarilla 48&quot;"/>
      <sheetName val="8,1 Electrosoldada 4,5X4,5"/>
      <sheetName val="8,2 Electrosoldada 5,5X5,5"/>
      <sheetName val="8,3 Electrosoldada 4X4"/>
      <sheetName val="8,4 Acero PDR-60"/>
      <sheetName val="8,5 Acero A37"/>
      <sheetName val="9,1 Tubo PVC 2&quot;"/>
      <sheetName val="9,2 Cable cobre No.8"/>
      <sheetName val="9,3 Poste metálico"/>
      <sheetName val="9,4 Reflectores"/>
      <sheetName val="10,1 Cerramiento 4 hilos"/>
      <sheetName val="10,2 Cerramiento 6 hilos"/>
      <sheetName val="10,3 Caseta Resid Sól y Quim"/>
      <sheetName val="10,4 Caseta Químicos"/>
      <sheetName val="10,5 Caseta Vigilancia"/>
      <sheetName val="10,6 Talanquera"/>
      <sheetName val="10,7 Empradización estolón"/>
      <sheetName val="10,8 Empradización boleo"/>
      <sheetName val="10,9_Empradización agromanto"/>
      <sheetName val="10,10 Geomembrana 60 mills"/>
      <sheetName val="10,11 Geotextil T2400-BX60"/>
      <sheetName val="10,12 Geotextil TR400"/>
      <sheetName val="10,13 Geotextil NT1600"/>
      <sheetName val="10,14 Geotextil BX30"/>
      <sheetName val="10,15 Geotextil-BX90"/>
      <sheetName val="10,16 Geodren vert. H=1"/>
      <sheetName val="10,17 Instalación geotextil"/>
      <sheetName val="10,18 Instalación geomembrana"/>
      <sheetName val="10,19 Sacos suelo cemento"/>
      <sheetName val="10,20 Limpieza alcantarillas"/>
      <sheetName val="10,21 Limp. manejo aguas lluvia"/>
      <sheetName val="10,22 Limp. cunetas"/>
      <sheetName val="10,23 Manto Tipo 1"/>
      <sheetName val="10,24 Manto Tipo 2"/>
      <sheetName val="10,25 Demolición concreto"/>
      <sheetName val="10,26 Rocería"/>
      <sheetName val="10,27 Escarificación"/>
      <sheetName val="10,28 Perfilado"/>
      <sheetName val="10,29 Cuneteo carreteables"/>
      <sheetName val="10,30 Quiebrapatas"/>
      <sheetName val="10,31 Cerrato malla eslabonada"/>
      <sheetName val="10,32 Puesta tierra"/>
      <sheetName val="10,33  Ret-disp excav"/>
      <sheetName val="10,34 Tubo conductor"/>
      <sheetName val="10,35 Repaleo"/>
      <sheetName val="10,36 Ayudante"/>
      <sheetName val="10,37 Oficial"/>
      <sheetName val="10,38 As built"/>
      <sheetName val="10,39 Señalización"/>
      <sheetName val="10,40_GEOMENBRANA HR500"/>
      <sheetName val="PR1-Ayudante"/>
      <sheetName val="PR2-Oficial"/>
      <sheetName val="PR3-Cuadrilla"/>
      <sheetName val="PR4-Patecabra"/>
      <sheetName val="PR5-Retroexcav."/>
      <sheetName val="PR6-Volqta 6m3"/>
      <sheetName val="PR7-Retrocargador"/>
      <sheetName val="PR8-Bull D6"/>
      <sheetName val="PR9-Motoniv"/>
      <sheetName val="PR10-Vibro"/>
      <sheetName val="PR11-CarroTK"/>
      <sheetName val="PR12-Bull D8"/>
      <sheetName val="PR13-DUMPER"/>
      <sheetName val="PR14-CTK DOBLE"/>
      <sheetName val="PR15-CAMABAJA"/>
      <sheetName val="PR16-COMISION-DIA"/>
      <sheetName val="PR_ANTISOL"/>
      <sheetName val="EQP"/>
      <sheetName val="Anexo 1"/>
      <sheetName val="Anexo 2"/>
      <sheetName val="FRENTES"/>
      <sheetName val="F.C. NEXEN"/>
      <sheetName val="LOCATION"/>
      <sheetName val="NEW ROAD"/>
      <sheetName val="Realineamiento"/>
      <sheetName val="Rectificación K1+500"/>
      <sheetName val="BRIDGE"/>
      <sheetName val="BRID-LOC"/>
      <sheetName val="COY-BRID"/>
      <sheetName val="ABANDON"/>
      <sheetName val="SUMMARY"/>
      <sheetName val="PROG.UTIL.EQP"/>
      <sheetName val="prog util M.O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FOR.5"/>
      <sheetName val="ANEXO C"/>
      <sheetName val="Hoja4"/>
      <sheetName val="CUADRO 3"/>
      <sheetName val="6.7 comercial"/>
      <sheetName val="MAQ-VICPAR"/>
      <sheetName val="PR1"/>
      <sheetName val="PR2"/>
      <sheetName val="PR3"/>
      <sheetName val="PR4"/>
      <sheetName val="PR5"/>
      <sheetName val="PR6"/>
      <sheetName val="PR7"/>
      <sheetName val="PR8"/>
      <sheetName val="PR9"/>
      <sheetName val="PR10"/>
      <sheetName val="PR11"/>
      <sheetName val="PR_D8"/>
      <sheetName val="PR_VOLVO"/>
      <sheetName val="PR_CTK DOBLE"/>
      <sheetName val="PR_CAMABAJA"/>
      <sheetName val="PR_COMISION-DIA"/>
      <sheetName val="1,3_LOC Y REPL"/>
      <sheetName val="2,1_DESMONTE Y LIMPIEZA"/>
      <sheetName val="3,3_EXC-ROCA"/>
      <sheetName val="5,1_CRUDO DE RIO 6&quot;"/>
      <sheetName val="5,2_AFIRMADO"/>
      <sheetName val="5,3_SUBBASE"/>
      <sheetName val="5,4_BASE"/>
      <sheetName val="5,5_ARENA"/>
      <sheetName val="6,3_MURO-LADRILLO"/>
      <sheetName val="6,6_ACELERANTE"/>
      <sheetName val="6,9_CONCRETO-MDC"/>
      <sheetName val="6,10_BOLSACRETO"/>
      <sheetName val="7,5_CUNETA-TRIAN"/>
      <sheetName val="7,12_ALC-NOVALOC"/>
      <sheetName val="8,4_ACERO PDR 60"/>
      <sheetName val="8,5_ACERO A37"/>
      <sheetName val="10,2_CER-6HILOS"/>
      <sheetName val="10,5_CASETA-VIG"/>
      <sheetName val="10,8_EMPRADIZACION"/>
      <sheetName val="10,9_AGROMANTO"/>
      <sheetName val="10,13_GEOTEXTIL-NT1600"/>
      <sheetName val="10,14_GEOTEXTIL-BX30"/>
      <sheetName val="10,15_GEOTEXTIL-BX90"/>
      <sheetName val="10,16_GEODREN-H=1"/>
      <sheetName val="10,17_INST-GEOTEXTIL"/>
      <sheetName val="10,18_INST-GEOMEMBRANA"/>
      <sheetName val="10,20_LIMP-ALCANT"/>
      <sheetName val="10,21_LIMP-CUN-AC"/>
      <sheetName val="10,22_LIMP-CUNETAS"/>
      <sheetName val="10,23_MTO-TIPO1"/>
      <sheetName val="10,24_MTO-TIPO2"/>
      <sheetName val="10,25_DEMO-CONCRETO"/>
      <sheetName val="10,26_ROCERIA"/>
      <sheetName val="10,27_ESCARIFICACION"/>
      <sheetName val="10,28_PERFILADO"/>
      <sheetName val="10,29_CUNETEO"/>
      <sheetName val="10,30_QUIEBRAPATAS"/>
      <sheetName val="10,31_CERRAMIENTO-MALLA"/>
      <sheetName val="10,32_PUESTA-TIERRA"/>
      <sheetName val="10,33_RETIRO-DISP"/>
      <sheetName val="10,34_TUBO-CONDUCTOR"/>
      <sheetName val="10,35_REPALEO-MAT"/>
      <sheetName val="10,36_AYUDANTE"/>
      <sheetName val="10,37_OFICIAL"/>
      <sheetName val="10,38_AS-BUILT"/>
      <sheetName val="Acta ADICIONALES"/>
      <sheetName val="APU Trinchos"/>
      <sheetName val="APU soldadores"/>
      <sheetName val="APU pantalla"/>
      <sheetName val="APU escuela"/>
      <sheetName val="APU demolicion"/>
      <sheetName val="APU ciment.contrapozo"/>
      <sheetName val="APU base "/>
      <sheetName val="APU Transporte"/>
      <sheetName val="APU movilizacion"/>
      <sheetName val="APU carcamo"/>
      <sheetName val="APU excavacion maquina"/>
      <sheetName val="APU limpieza cuneta"/>
      <sheetName val="APU saco suelo"/>
      <sheetName val="APU relleno"/>
      <sheetName val="APU barreras"/>
      <sheetName val="APU MOTOBOMBA"/>
      <sheetName val="Hundimientocontrapozo"/>
      <sheetName val="Pantalla contencion"/>
      <sheetName val="Estabilizacion 412"/>
      <sheetName val="Escuela"/>
      <sheetName val="K1+500"/>
      <sheetName val="RETROLLANTA"/>
      <sheetName val="PE_FAC-DESCARGADERO"/>
      <sheetName val="CUADRO RESUMEN."/>
      <sheetName val="MATRIZ"/>
      <sheetName val="MATERIAL TRANSPORTADO"/>
      <sheetName val="MATERIAL TRANSPORTADO POR PLACA"/>
      <sheetName val="VIAJES CORTOS"/>
      <sheetName val="CARROTANQUES"/>
      <sheetName val="VOLQUETAS POR DIAS"/>
      <sheetName val="Lita Insumos"/>
      <sheetName val="ESQUEMAS"/>
      <sheetName val="Tablas basicas"/>
      <sheetName val="Resumen X actividad"/>
      <sheetName val="Placa taladro"/>
      <sheetName val="Contrapozo"/>
      <sheetName val="CunetasALL"/>
      <sheetName val="Desarenador"/>
      <sheetName val="Filtro Frances"/>
      <sheetName val="Gaviones"/>
      <sheetName val="Anclajes"/>
      <sheetName val="prog.loc+via"/>
      <sheetName val="Prog Locac"/>
      <sheetName val="Prog Vía acc"/>
      <sheetName val="Cuadro1"/>
      <sheetName val="VIA PRADO"/>
      <sheetName val="CUADRO  (5)"/>
      <sheetName val="Hoja5"/>
      <sheetName val="costo de actividades de cuadril"/>
      <sheetName val="cuadrillas"/>
      <sheetName val="festivos"/>
      <sheetName val="TRAZ MAT 2081 "/>
      <sheetName val="MAT. 2081"/>
      <sheetName val="CONSOLIDADO"/>
      <sheetName val="MOVILIZACION"/>
      <sheetName val="MEM 7S-J2"/>
      <sheetName val="MEM ESTACION 3"/>
      <sheetName val="MEM INF2037"/>
      <sheetName val="MEM ESTACION 5"/>
      <sheetName val="MEM INF2081"/>
      <sheetName val="MEM PLANTA 5"/>
      <sheetName val="MEM PLANDESH"/>
      <sheetName val="MEM P0247"/>
      <sheetName val="MEM P0414"/>
      <sheetName val="MEM POZO 414 CONEXION CASETA "/>
      <sheetName val="MEM P1524"/>
      <sheetName val="MEM P2078"/>
      <sheetName val="MEM P2178 "/>
      <sheetName val="MEM P219"/>
      <sheetName val="MEM P249"/>
      <sheetName val="MEM POZO 564"/>
      <sheetName val="MEM P097"/>
      <sheetName val="MEM J5"/>
      <sheetName val="DB NUEVO ABRIL"/>
      <sheetName val="DB NUEVO MAYO"/>
      <sheetName val="ESTACION 2"/>
      <sheetName val="ESTACION 4"/>
      <sheetName val="POZO 1838"/>
      <sheetName val="RESUMEN "/>
      <sheetName val="SABANA GENERAL ABRIL"/>
      <sheetName val="REPORTE DIARIO"/>
      <sheetName val="jose"/>
      <sheetName val="DB MAYO V2"/>
      <sheetName val="TARIFAS SIN ORD"/>
      <sheetName val="REPORTE SEMANAL "/>
      <sheetName val="TABPOZO"/>
      <sheetName val="TABLA DINAMICA"/>
      <sheetName val="REPORTE SEMANAL OXY"/>
      <sheetName val="cuadrillas de mayo"/>
      <sheetName val="PESOS"/>
      <sheetName val="PESOS (2)"/>
      <sheetName val="PESOS (3)"/>
      <sheetName val="GRAFICA-SEMANAL"/>
      <sheetName val="Preliminares"/>
      <sheetName val="DB MAYO v1"/>
      <sheetName val="VR CTO"/>
      <sheetName val="SABANAGENERAL"/>
      <sheetName val="SABANAGENERAL (2)"/>
      <sheetName val="SABANAGENERAL (3)"/>
      <sheetName val="DB A LA FECHA"/>
      <sheetName val="SABANA DICIEMBRE"/>
      <sheetName val="DB form"/>
      <sheetName val="pendietes act nO. 7"/>
      <sheetName val="As builts"/>
      <sheetName val="blanco"/>
      <sheetName val="L crudo 6&quot; est6-est7"/>
      <sheetName val="1082 tapon"/>
      <sheetName val="882 tapon"/>
      <sheetName val="SABANA L CRUDO NOV 387002"/>
      <sheetName val="1U marco H"/>
      <sheetName val="96 pintura  H"/>
      <sheetName val="112 Desm"/>
      <sheetName val="145 pintura marco H"/>
      <sheetName val="189 Desm"/>
      <sheetName val="193 pintura marco H"/>
      <sheetName val="194 pintura marco H"/>
      <sheetName val="235 Desm"/>
      <sheetName val="289 Tapon"/>
      <sheetName val="318 pintura marco H"/>
      <sheetName val="341 Desm"/>
      <sheetName val="357 Cv"/>
      <sheetName val="357 L"/>
      <sheetName val="440 Desm"/>
      <sheetName val="442 Desm"/>
      <sheetName val="466 L"/>
      <sheetName val="492 L"/>
      <sheetName val="509 marco H"/>
      <sheetName val="575 L Flex"/>
      <sheetName val="607 pintura marco H's"/>
      <sheetName val="619 Cv"/>
      <sheetName val="619 L"/>
      <sheetName val="716 Desm"/>
      <sheetName val="765 pintura marco H"/>
      <sheetName val="810 Cv"/>
      <sheetName val="810 L"/>
      <sheetName val="823 Cv Modif"/>
      <sheetName val="868 Cv"/>
      <sheetName val="868 L"/>
      <sheetName val="917 Cv Reub"/>
      <sheetName val="917 L"/>
      <sheetName val="918 pintura marco H"/>
      <sheetName val="1001 Cv Modif"/>
      <sheetName val="1005 Desm"/>
      <sheetName val="1026 L"/>
      <sheetName val="1041 Cv"/>
      <sheetName val="1041 L Flex"/>
      <sheetName val="1047 Cv"/>
      <sheetName val="1047 L"/>
      <sheetName val="1052 Cv"/>
      <sheetName val="1052 L Flex 3&quot; SS-49 A"/>
      <sheetName val="1064 L Flex 3&quot; SS-49 A"/>
      <sheetName val="1067 Desm"/>
      <sheetName val="1098 Cv"/>
      <sheetName val="1098 L"/>
      <sheetName val="1109 Desm"/>
      <sheetName val="1199 Cv"/>
      <sheetName val="1199 L"/>
      <sheetName val="1292 Vte"/>
      <sheetName val="1482 Desm"/>
      <sheetName val="1483 Cv"/>
      <sheetName val="1483 L Flex"/>
      <sheetName val="1578 Desm"/>
      <sheetName val="1710 Desm"/>
      <sheetName val="1725 L"/>
      <sheetName val="1746 Cv"/>
      <sheetName val="1746 L"/>
      <sheetName val="1816 Cv"/>
      <sheetName val="1816 L Flex 3&quot;"/>
      <sheetName val="1883 L Vte"/>
      <sheetName val="2097 pintura marco H"/>
      <sheetName val="2101 Eme"/>
      <sheetName val="2103 Emerg"/>
      <sheetName val="2103 L Flex 3&quot; a SS-81A"/>
      <sheetName val="2108 L Flex 3&quot; SS-49 A"/>
      <sheetName val="2109 pintura marco H"/>
      <sheetName val="2153 pintura marco H"/>
      <sheetName val="2157 Cv"/>
      <sheetName val="2157 L Flex 3&quot; SS-49 A"/>
      <sheetName val="2163 pintura marco H"/>
      <sheetName val="2165 pintura marco H"/>
      <sheetName val="2178 pintura marco H's"/>
      <sheetName val="2185 Fac Ht"/>
      <sheetName val="2186 Fac Ht"/>
      <sheetName val="2198 L Flex 3&quot; a SS-81A"/>
      <sheetName val="2207 Desm"/>
      <sheetName val="2213 marco H"/>
      <sheetName val="2244 Cv"/>
      <sheetName val="2244 L Flex"/>
      <sheetName val="2246 Cv"/>
      <sheetName val="2246 L Flex"/>
      <sheetName val="2314 Cv"/>
      <sheetName val="2314 L"/>
      <sheetName val="2318 L"/>
      <sheetName val="2324 marco H"/>
      <sheetName val="2327 Cv"/>
      <sheetName val="2327 L"/>
      <sheetName val="2333 L"/>
      <sheetName val="2344 Cv"/>
      <sheetName val="2344 L"/>
      <sheetName val="2345 Cv"/>
      <sheetName val="2345 L"/>
      <sheetName val="2576 Cv"/>
      <sheetName val="2576 L Flex"/>
      <sheetName val="2585 Cv"/>
      <sheetName val="2585 L"/>
      <sheetName val="2608 Cv"/>
      <sheetName val="2608 L"/>
      <sheetName val="2642 Cv"/>
      <sheetName val="2642 L"/>
      <sheetName val="2732 L Flex 3&quot; SS-49 A"/>
      <sheetName val="2792 L Flex Vte"/>
      <sheetName val="2795 L Flex Vte"/>
      <sheetName val="2797 L Flex Vte"/>
      <sheetName val="96 pintura marco H"/>
      <sheetName val="333 L Vte"/>
      <sheetName val="blanco (23)"/>
      <sheetName val="SABANA L CRUDO PROY DIC 387002"/>
      <sheetName val="blanco (2)"/>
      <sheetName val="LINEA 12&quot; OLEODUCTO Proy"/>
      <sheetName val="065 Cv"/>
      <sheetName val="77 pintura marco H Proy"/>
      <sheetName val="85 pintura marco H Proy"/>
      <sheetName val="88 pintura marco H Proy"/>
      <sheetName val="105 Cv"/>
      <sheetName val="276 Cv"/>
      <sheetName val="276 L Proy"/>
      <sheetName val="295 L Proy"/>
      <sheetName val="438 Cv"/>
      <sheetName val="467 Cv"/>
      <sheetName val="509 L Proy"/>
      <sheetName val="555 L Proy"/>
      <sheetName val="571 pintura marco H Proy"/>
      <sheetName val="589 pintura marco H Proy"/>
      <sheetName val="653 Cv"/>
      <sheetName val="716 Cv"/>
      <sheetName val="908 pintura marco H Proy"/>
      <sheetName val="923 pintura marco H Proy"/>
      <sheetName val="1047 pintura marco H Proy"/>
      <sheetName val="1051 L Flex Proy"/>
      <sheetName val="1053 Cv"/>
      <sheetName val="1058 L Flex Proy"/>
      <sheetName val="1072 Cv"/>
      <sheetName val="1073 Cv"/>
      <sheetName val="1084 L SS 145 Proy"/>
      <sheetName val="1198 L"/>
      <sheetName val="1199 pintura marco H Proy"/>
      <sheetName val="1256 pintura marco H Proy"/>
      <sheetName val="1563 pintura marco H Proy"/>
      <sheetName val="1614 pintura marco H Proy"/>
      <sheetName val="1674 pintura marco H Proy"/>
      <sheetName val="1679 L Proy"/>
      <sheetName val="1714 pintura marco H Proy"/>
      <sheetName val="1746 pintura marco H Proy"/>
      <sheetName val="1883 pintura marco H Proy"/>
      <sheetName val="2102 pintura marco H Proy"/>
      <sheetName val="2103 Desm Proy"/>
      <sheetName val="2105 pintura marco H Proy"/>
      <sheetName val="2108 pintura marco H Proy"/>
      <sheetName val="2109 Desm Proy"/>
      <sheetName val="2136 L Flex Proy"/>
      <sheetName val="2142 Cv"/>
      <sheetName val="2153 Desm Proy"/>
      <sheetName val="2167 pintura marco H Proy"/>
      <sheetName val="2168 L Flex Proy"/>
      <sheetName val="2185 pintura marco H Proy"/>
      <sheetName val="2191 Cv"/>
      <sheetName val="2198 Desm Proy"/>
      <sheetName val="2218 Cv"/>
      <sheetName val="2219 Cv"/>
      <sheetName val="2221 L Flex Proy"/>
      <sheetName val="2248 Cv"/>
      <sheetName val="2248 L Flex Proy"/>
      <sheetName val="2304 pintura marco H Proy"/>
      <sheetName val="2314 pintura marco H Proy"/>
      <sheetName val="2320 L Flex Proy"/>
      <sheetName val="2324 pintura marco H Proy"/>
      <sheetName val="2328 pintura marco H Proy"/>
      <sheetName val="2571 Cv"/>
      <sheetName val="2575 Cv"/>
      <sheetName val="2577 L Flex Proy"/>
      <sheetName val="2582 Cv"/>
      <sheetName val="2584 Cv"/>
      <sheetName val="2588 Cv"/>
      <sheetName val="2588 L Flex Proy"/>
      <sheetName val="2593 Cv"/>
      <sheetName val="2600 Cv"/>
      <sheetName val="2602 L Flex Proy"/>
      <sheetName val="2611 L Flex Proy"/>
      <sheetName val="2637 pintura marco H Proy"/>
      <sheetName val="2789 Cv"/>
      <sheetName val="2789 L Flex Proy"/>
      <sheetName val="2790 Cv"/>
      <sheetName val="135 Desm Colec"/>
      <sheetName val="192  Cv "/>
      <sheetName val="192 L"/>
      <sheetName val="212 Cv"/>
      <sheetName val="212 L"/>
      <sheetName val="224 L Desm"/>
      <sheetName val="229 L al  ss 42"/>
      <sheetName val="251 L al  ss 42"/>
      <sheetName val="781 L al  ss 42"/>
      <sheetName val="914 L al  ss 42"/>
      <sheetName val="1037 L al  ss 42"/>
      <sheetName val="1352 L al  ss 42"/>
      <sheetName val="2031 L al  ss 42"/>
      <sheetName val="2058 L al  ss 42"/>
      <sheetName val="2110 L al  ss 42"/>
      <sheetName val="355 L Cambio"/>
      <sheetName val="509 L"/>
      <sheetName val="597 L"/>
      <sheetName val="745 L Flex"/>
      <sheetName val="745 Cv"/>
      <sheetName val="823 Cv"/>
      <sheetName val="823 L"/>
      <sheetName val="884 L"/>
      <sheetName val="915 L Desm"/>
      <sheetName val="940 Cv m"/>
      <sheetName val="1002 Cv"/>
      <sheetName val="1002 L"/>
      <sheetName val="1045 Cv"/>
      <sheetName val="1045 L Flex"/>
      <sheetName val="1651 Cv"/>
      <sheetName val="1651 L"/>
      <sheetName val="1725 Cv M"/>
      <sheetName val="464 781 L a SS 42"/>
      <sheetName val="229 L a SS 42"/>
      <sheetName val="914 L a SS 42"/>
      <sheetName val="1037 L a SS 42"/>
      <sheetName val="1191 1411 Desm Colec"/>
      <sheetName val="1314 L Colect"/>
      <sheetName val="1349 2305 2306 Desm Colec"/>
      <sheetName val="1352 L a SS 42"/>
      <sheetName val="2031 La SS 42"/>
      <sheetName val="2058 La SS 42"/>
      <sheetName val="2110 La SS 42"/>
      <sheetName val="2112 L Flex"/>
      <sheetName val="2122 Cv"/>
      <sheetName val="2122 L"/>
      <sheetName val="2149 L Flex a SS 95"/>
      <sheetName val="2150 LFlex a SS 95"/>
      <sheetName val="2200 L Flex a SS 95"/>
      <sheetName val="2146 Cv"/>
      <sheetName val="2146 L"/>
      <sheetName val="2147 Cv"/>
      <sheetName val="2147 L"/>
      <sheetName val="2178 Cv"/>
      <sheetName val="2178 L Flex"/>
      <sheetName val="2206 L Flex"/>
      <sheetName val="2207 L Flex"/>
      <sheetName val="2212 Cv"/>
      <sheetName val="2212 L Flex"/>
      <sheetName val="2217 L"/>
      <sheetName val="2217 Cv"/>
      <sheetName val="2330 L"/>
      <sheetName val="2331 L Flex"/>
      <sheetName val="2332 Cv"/>
      <sheetName val="2332L Flex"/>
      <sheetName val="2332L Ac"/>
      <sheetName val="2339 L y Desm"/>
      <sheetName val="2381 L AC"/>
      <sheetName val="2381 L Flex"/>
      <sheetName val="2624 Cv"/>
      <sheetName val="2624 L"/>
      <sheetName val="2732 L"/>
      <sheetName val="2732 Cv"/>
      <sheetName val="SABANA SS NOV 477010"/>
      <sheetName val="SS-9 Str"/>
      <sheetName val="SS-39B Pintura marco H"/>
      <sheetName val="SS-41 Hot tap"/>
      <sheetName val="SS-41A pintura marco H"/>
      <sheetName val="SS 52 Desm"/>
      <sheetName val="SS- 58 B Str"/>
      <sheetName val="SS-77B pintura marco H"/>
      <sheetName val="SS-81A pintura marco H"/>
      <sheetName val="SS-95 pintura marco H"/>
      <sheetName val="SS-98A pintura marco H"/>
      <sheetName val="SS 98A LG"/>
      <sheetName val="SS 98A LG (2)"/>
      <sheetName val="SS 98A LM"/>
      <sheetName val="SS-98B LG"/>
      <sheetName val="SS-99 LG Vte"/>
      <sheetName val="SS-99 LM Vte"/>
      <sheetName val="SS-100B LG"/>
      <sheetName val="SS-100B LM"/>
      <sheetName val="SS- 105 Str"/>
      <sheetName val="SS- 106 C LG"/>
      <sheetName val="SS- 106 C LM"/>
      <sheetName val="SS-106 C Str"/>
      <sheetName val="SS-109 pintura marco H"/>
      <sheetName val="SS-120A pintura marco H"/>
      <sheetName val="SS-128 pintura marco H"/>
      <sheetName val="SS-135 Emerg"/>
      <sheetName val="SS-145 Vte"/>
      <sheetName val="SS-154B LM"/>
      <sheetName val="blanco (3)"/>
      <sheetName val="L FLEX FACTURADAS 2008 (2)"/>
      <sheetName val="SABANA FLEX 2008 387002"/>
      <sheetName val="SABANA FLEX 2008"/>
      <sheetName val="SABANA FLEX 2008 477010"/>
      <sheetName val="L FLEX FACTURADAS 2008"/>
      <sheetName val="SABANA SS SEP 477010"/>
      <sheetName val="SS 8 B Lm"/>
      <sheetName val="SS-26 LG"/>
      <sheetName val="SS-26 LM"/>
      <sheetName val="SS-26 Str"/>
      <sheetName val="SS 34  Str Ampl"/>
      <sheetName val="SS 035"/>
      <sheetName val="SS-39 LG Rep"/>
      <sheetName val="SS 39A  Str Ampl"/>
      <sheetName val="SS 39B Lg"/>
      <sheetName val="SS 39B Lm"/>
      <sheetName val="SS 57 Lg"/>
      <sheetName val="SS 80 lg"/>
      <sheetName val="SS 88 F Lg"/>
      <sheetName val="SS 88 F LM"/>
      <sheetName val="SS 88 F Str"/>
      <sheetName val="SS-95 Var"/>
      <sheetName val="SS 95B Str"/>
      <sheetName val="SS-98a Lm"/>
      <sheetName val="SS 99 Lg"/>
      <sheetName val="SS 99 Lm "/>
      <sheetName val="SS 0106 Lg"/>
      <sheetName val="SS 109 Lg Ok"/>
      <sheetName val="SS 111 Desm"/>
      <sheetName val="SS 120 a Str"/>
      <sheetName val="SS 124 Str Amp"/>
      <sheetName val="SS 128 Lg"/>
      <sheetName val="SS 128 Lm"/>
      <sheetName val="0088"/>
      <sheetName val="318"/>
      <sheetName val="515"/>
      <sheetName val="917"/>
      <sheetName val="ADJUNTOS"/>
      <sheetName val="B.D.REPORTES"/>
      <sheetName val="AFES"/>
      <sheetName val="AFEs_Doris"/>
      <sheetName val="AFE'S"/>
      <sheetName val="Actividades"/>
      <sheetName val="B.D.-Reportes"/>
      <sheetName val="T.D.-Niv.Corte"/>
      <sheetName val="T.D.-Niv.Relleno"/>
      <sheetName val="T.D.-Niv.Afirmado"/>
      <sheetName val="T.D.-Niv.Mezcla"/>
      <sheetName val="Conversión Emulsión"/>
      <sheetName val="ZODMES(LOC)"/>
      <sheetName val="6111(pozo)"/>
      <sheetName val="6310(pozo)"/>
      <sheetName val="6103(POZO)"/>
      <sheetName val="6116(pozo)"/>
      <sheetName val="6118(pozo)"/>
      <sheetName val="VIA(2)"/>
      <sheetName val="B.D.REPORTES."/>
      <sheetName val="11-11-10"/>
      <sheetName val="12-11-10"/>
      <sheetName val="13-11-10"/>
      <sheetName val="14-11-10"/>
      <sheetName val="15-11-10"/>
      <sheetName val="16-11-10"/>
      <sheetName val="17-11-10"/>
      <sheetName val="18-11-10"/>
      <sheetName val="19-11-10"/>
      <sheetName val="20-11-10"/>
      <sheetName val="21-11-10"/>
      <sheetName val="22-11-10"/>
      <sheetName val="23-11-10"/>
      <sheetName val="24-11-10"/>
      <sheetName val="25-11-10"/>
      <sheetName val="26-11-10"/>
      <sheetName val="27-11-10"/>
      <sheetName val="28-11-10"/>
      <sheetName val="29-11-10"/>
      <sheetName val="30-11-10"/>
      <sheetName val="01-12-10"/>
      <sheetName val="02-12-10"/>
      <sheetName val="03-12-10"/>
      <sheetName val="04-12-10"/>
      <sheetName val="05-12-10"/>
      <sheetName val="06-12-10"/>
      <sheetName val="07-12-10"/>
      <sheetName val="08-12-10"/>
      <sheetName val="09-12-10"/>
      <sheetName val="10-12-10"/>
      <sheetName val="11-12-10"/>
      <sheetName val="12-12-10"/>
      <sheetName val="13-12-10"/>
      <sheetName val="14-12-10"/>
      <sheetName val="15-12-10"/>
      <sheetName val="16-12-10"/>
      <sheetName val="17-12-10"/>
      <sheetName val="18-12-10"/>
      <sheetName val="19-12-10"/>
      <sheetName val="20-12-10"/>
      <sheetName val="IDO (2)"/>
      <sheetName val="Tablas"/>
      <sheetName val="Datos de escala temporal"/>
      <sheetName val="RRHH"/>
      <sheetName val="HrsP"/>
      <sheetName val="HSE"/>
      <sheetName val="IDO"/>
      <sheetName val="ISO"/>
      <sheetName val="AVP"/>
      <sheetName val="PENDIENTES X COBRAR"/>
      <sheetName val="BITACORA"/>
      <sheetName val="UTILI-FRENTE"/>
      <sheetName val="ABIMAELXPAGAR"/>
      <sheetName val="INCLUYO_EDUIN"/>
      <sheetName val="AVP (2)"/>
      <sheetName val="PROYECCION"/>
      <sheetName val="CUADRO DE CANTIDADES"/>
      <sheetName val="ACTA_2"/>
      <sheetName val="AJUSTE CANTIDADES"/>
      <sheetName val="PROYECCIONES"/>
      <sheetName val="HOMOLOGACION DE CANTIDADES"/>
      <sheetName val="CCDO"/>
      <sheetName val="BALANCE"/>
      <sheetName val="PDT"/>
      <sheetName val="PDT_SEG"/>
      <sheetName val="CCRO"/>
      <sheetName val="CCDO_OPC"/>
      <sheetName val="HRP"/>
      <sheetName val="0013"/>
      <sheetName val="VIA0013"/>
      <sheetName val="0039"/>
      <sheetName val="VIA0039"/>
      <sheetName val="0049"/>
      <sheetName val="0052"/>
      <sheetName val="0057"/>
      <sheetName val="VIA0057"/>
      <sheetName val="0065"/>
      <sheetName val="VIA0065"/>
      <sheetName val="0066"/>
      <sheetName val="0077"/>
      <sheetName val="0082"/>
      <sheetName val="VIA0082"/>
      <sheetName val="0086"/>
      <sheetName val="0094"/>
      <sheetName val="VIA0094"/>
      <sheetName val="VIA0097"/>
      <sheetName val="0105"/>
      <sheetName val="0109"/>
      <sheetName val="0186"/>
      <sheetName val="0196"/>
      <sheetName val="0197"/>
      <sheetName val="0214"/>
      <sheetName val="0239"/>
      <sheetName val="0262"/>
      <sheetName val="0264"/>
      <sheetName val="0286"/>
      <sheetName val="0315"/>
      <sheetName val="0342"/>
      <sheetName val="0419"/>
      <sheetName val="0423"/>
      <sheetName val="0433"/>
      <sheetName val="VIA0433"/>
      <sheetName val="0436"/>
      <sheetName val="0471"/>
      <sheetName val="VIA0471"/>
      <sheetName val="0476"/>
      <sheetName val="0484"/>
      <sheetName val="0506"/>
      <sheetName val="0599"/>
      <sheetName val="0618"/>
      <sheetName val="0627"/>
      <sheetName val="0637"/>
      <sheetName val="1098"/>
      <sheetName val="VIA1098"/>
      <sheetName val="1109"/>
      <sheetName val="1110"/>
      <sheetName val="VIA1110"/>
      <sheetName val="1111"/>
      <sheetName val="1115"/>
      <sheetName val="VIA1115"/>
      <sheetName val="1116"/>
      <sheetName val="VIA1116"/>
      <sheetName val="1123"/>
      <sheetName val="VIA1123"/>
      <sheetName val="1124"/>
      <sheetName val="1125"/>
      <sheetName val="1483"/>
      <sheetName val="VIA1483"/>
      <sheetName val="1487"/>
      <sheetName val="1494"/>
      <sheetName val="VIA1494"/>
      <sheetName val="1495"/>
      <sheetName val="1519"/>
      <sheetName val="1524"/>
      <sheetName val="1589"/>
      <sheetName val="1590"/>
      <sheetName val="1624"/>
      <sheetName val="1626"/>
      <sheetName val="VIA1626"/>
      <sheetName val="1636"/>
      <sheetName val="1674"/>
      <sheetName val="VIA1674"/>
      <sheetName val="1699"/>
      <sheetName val="VIA1699"/>
      <sheetName val="1700"/>
      <sheetName val="VIA1700"/>
      <sheetName val="0 (1)"/>
      <sheetName val="nivelacion  Corte"/>
      <sheetName val="nivelacion  Relleno"/>
      <sheetName val="nivelacion Afirmado"/>
      <sheetName val="Emulsion "/>
      <sheetName val="nivelacion  Corte via"/>
      <sheetName val="nivelacion  Relleno via"/>
      <sheetName val="nivelacion Afirmado via"/>
      <sheetName val="ZODMES(VIA)"/>
      <sheetName val="nivelacion Afirma VIA"/>
      <sheetName val="Emulsion"/>
      <sheetName val="Reportes"/>
      <sheetName val="LOC(1)"/>
      <sheetName val="LOC(2)"/>
      <sheetName val="VIA(1)"/>
      <sheetName val="Emulsión Ajustada"/>
      <sheetName val="INFORME EJECUTIVO"/>
      <sheetName val="Módulo1"/>
      <sheetName val="RESUME DAILY REP"/>
      <sheetName val="CIVIL DAILY REP"/>
      <sheetName val="UNDERG PIPING REP"/>
      <sheetName val="ELECT,INST DAILY REP"/>
      <sheetName val="TANKS DAILY REP"/>
      <sheetName val="MECH AND PIP REP"/>
      <sheetName val="ELEC.INT. WIRING_CONECT"/>
      <sheetName val="INST. INSTRUMENT PROD"/>
      <sheetName val="PIP. WELDS PROD HP1"/>
      <sheetName val="PIP. WELDS PROD HP2"/>
      <sheetName val="PIP. WELDS PROD LP1"/>
      <sheetName val="PIP. WELDS PROD LP2"/>
      <sheetName val="MECH. Project Tracking"/>
      <sheetName val="Sheet1"/>
      <sheetName val="Acta Locacion"/>
      <sheetName val="LOCACION"/>
      <sheetName val="PISCINA"/>
      <sheetName val="Filtros subsuperficiales "/>
      <sheetName val="Filtro de 6"/>
      <sheetName val="CUNETAS "/>
      <sheetName val="Dren hor"/>
      <sheetName val="Area taladro"/>
      <sheetName val="Foso quemado"/>
      <sheetName val="Tub 8&quot;"/>
      <sheetName val="C. Vigilancia"/>
      <sheetName val="C. Quimicos"/>
      <sheetName val="placa bombas"/>
      <sheetName val="Skimmers"/>
      <sheetName val="Diques de contencion"/>
      <sheetName val="Zanjas de coronacion"/>
      <sheetName val="Trinchos"/>
      <sheetName val="Descoles escalonados"/>
      <sheetName val="Cerca en alambre de puas"/>
      <sheetName val="Fosos de disparo"/>
      <sheetName val="empradizacion"/>
      <sheetName val="Ssi. iluminacion"/>
      <sheetName val="APU Filtro 6&quot;"/>
      <sheetName val="APU concreto 1500"/>
      <sheetName val="APU concreto 2500"/>
      <sheetName val="APU concreto 3000"/>
      <sheetName val="APU acero refuerzo"/>
      <sheetName val="APU TUBERI8&quot;"/>
      <sheetName val="Mamposteria"/>
      <sheetName val="Triturado"/>
      <sheetName val="APU desarenador"/>
      <sheetName val="APU skimer"/>
      <sheetName val="APU SUBBASE "/>
      <sheetName val="APU iluminacion"/>
      <sheetName val="APU Moviydesmovi"/>
      <sheetName val="CERRAMIENTOS"/>
      <sheetName val="Zanja de coronacion"/>
      <sheetName val="Descoles en sacos S-C"/>
      <sheetName val="Barreras en sacos de S-C"/>
      <sheetName val="Carcavas via de acceso"/>
      <sheetName val="Demoliciones"/>
      <sheetName val="Rellenos"/>
      <sheetName val="Cargue"/>
      <sheetName val="Biomanto"/>
      <sheetName val="Vía de Acceso"/>
      <sheetName val="DE"/>
      <sheetName val="IT"/>
      <sheetName val="Dat"/>
      <sheetName val="Kxm"/>
      <sheetName val="Em"/>
      <sheetName val="O C"/>
      <sheetName val=" V"/>
      <sheetName val="CA"/>
      <sheetName val=" E"/>
      <sheetName val="RD"/>
      <sheetName val="TR"/>
      <sheetName val="MH"/>
      <sheetName val="OC"/>
      <sheetName val="OR"/>
      <sheetName val="Ad"/>
      <sheetName val="Form5 _Pág_ 1"/>
      <sheetName val="Enero 3"/>
      <sheetName val="Enero 4"/>
      <sheetName val="Enero 5"/>
      <sheetName val="Enero 6"/>
      <sheetName val="Enero 7"/>
      <sheetName val="Enero 8"/>
      <sheetName val="Enero 9"/>
      <sheetName val="Enero 10"/>
      <sheetName val="Enero 11"/>
      <sheetName val="Enero 12"/>
      <sheetName val="Enero 13"/>
      <sheetName val="Enero 14"/>
      <sheetName val="Enero 15"/>
      <sheetName val="Enero 16"/>
      <sheetName val="Enero 17"/>
      <sheetName val="Enero 18"/>
      <sheetName val="Enero 19"/>
      <sheetName val="Enero 20"/>
      <sheetName val="Enero 21"/>
      <sheetName val="Enero "/>
      <sheetName val="Enero 1"/>
      <sheetName val="Enero 199"/>
      <sheetName val="Enero 1989"/>
      <sheetName val="Enero 2"/>
      <sheetName val="Enero 89"/>
      <sheetName val="Enero AA129"/>
      <sheetName val="Enero89"/>
      <sheetName val="Enero1"/>
      <sheetName val="Enero 198"/>
      <sheetName val="aCCIDENTES DE 1995 - 1996.xls"/>
      <sheetName val="A.P.U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 refreshError="1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 refreshError="1"/>
      <sheetData sheetId="198" refreshError="1"/>
      <sheetData sheetId="199" refreshError="1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 refreshError="1"/>
      <sheetData sheetId="536" refreshError="1"/>
      <sheetData sheetId="537" refreshError="1"/>
      <sheetData sheetId="538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/>
      <sheetData sheetId="562"/>
      <sheetData sheetId="563"/>
      <sheetData sheetId="564"/>
      <sheetData sheetId="565"/>
      <sheetData sheetId="566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/>
      <sheetData sheetId="742"/>
      <sheetData sheetId="743"/>
      <sheetData sheetId="744" refreshError="1"/>
      <sheetData sheetId="745" refreshError="1"/>
      <sheetData sheetId="746" refreshError="1"/>
      <sheetData sheetId="747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/>
      <sheetData sheetId="758" refreshError="1"/>
      <sheetData sheetId="759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/>
      <sheetData sheetId="793"/>
      <sheetData sheetId="794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/>
      <sheetData sheetId="832"/>
      <sheetData sheetId="833"/>
      <sheetData sheetId="834"/>
      <sheetData sheetId="835"/>
      <sheetData sheetId="836"/>
      <sheetData sheetId="837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/>
      <sheetData sheetId="938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/>
      <sheetData sheetId="958"/>
      <sheetData sheetId="959"/>
      <sheetData sheetId="960"/>
      <sheetData sheetId="961"/>
      <sheetData sheetId="962"/>
      <sheetData sheetId="963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 refreshError="1"/>
      <sheetData sheetId="991" refreshError="1"/>
      <sheetData sheetId="992"/>
      <sheetData sheetId="993" refreshError="1"/>
      <sheetData sheetId="994" refreshError="1"/>
      <sheetData sheetId="995" refreshError="1"/>
      <sheetData sheetId="996" refreshError="1"/>
      <sheetData sheetId="997"/>
      <sheetData sheetId="998" refreshError="1"/>
      <sheetData sheetId="999" refreshError="1"/>
      <sheetData sheetId="1000"/>
      <sheetData sheetId="1001"/>
      <sheetData sheetId="1002" refreshError="1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 refreshError="1"/>
      <sheetData sheetId="2469"/>
      <sheetData sheetId="2470" refreshError="1"/>
      <sheetData sheetId="247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 refreshError="1"/>
      <sheetData sheetId="2681"/>
      <sheetData sheetId="2682"/>
      <sheetData sheetId="2683" refreshError="1"/>
      <sheetData sheetId="2684" refreshError="1"/>
      <sheetData sheetId="2685" refreshError="1"/>
      <sheetData sheetId="2686" refreshError="1"/>
      <sheetData sheetId="2687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/>
      <sheetData sheetId="2705"/>
      <sheetData sheetId="2706"/>
      <sheetData sheetId="2707"/>
      <sheetData sheetId="2708"/>
      <sheetData sheetId="2709"/>
      <sheetData sheetId="2710"/>
      <sheetData sheetId="2711"/>
      <sheetData sheetId="2712"/>
      <sheetData sheetId="2713"/>
      <sheetData sheetId="2714"/>
      <sheetData sheetId="2715"/>
      <sheetData sheetId="2716"/>
      <sheetData sheetId="2717"/>
      <sheetData sheetId="2718"/>
      <sheetData sheetId="2719"/>
      <sheetData sheetId="2720"/>
      <sheetData sheetId="2721"/>
      <sheetData sheetId="2722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/>
      <sheetData sheetId="2734"/>
      <sheetData sheetId="2735"/>
      <sheetData sheetId="2736"/>
      <sheetData sheetId="2737"/>
      <sheetData sheetId="2738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Evaluac. Rmendtos"/>
      <sheetName val="INDICMICROEMP"/>
      <sheetName val="PUENTES"/>
      <sheetName val="CONTRATEJEC."/>
      <sheetName val="INF. EMERGENCIAS"/>
      <sheetName val="NECESID. VIA"/>
      <sheetName val="CALC. CANTIDADES"/>
      <sheetName val="CUADRO SEGUIMIENTO"/>
      <sheetName val="ACCIDENTALIDAD"/>
      <sheetName val="ESTADO GENERAL"/>
      <sheetName val="TORTAS VIAS"/>
      <sheetName val="COMENTARIOS"/>
      <sheetName val="ANEXO FOTOGR."/>
      <sheetName val="infabr98"/>
      <sheetName val="infabr98.xls"/>
    </sheetNames>
    <definedNames>
      <definedName name="End_Bal"/>
      <definedName name="Interest_Rate"/>
      <definedName name="Loan_Amount"/>
      <definedName name="Loan_Start"/>
      <definedName name="Loan_Years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cala"/>
      <sheetName val="Evolución"/>
      <sheetName val="TARIF2002"/>
      <sheetName val="Produccion"/>
      <sheetName val="Transporte"/>
      <sheetName val="Z mantto"/>
      <sheetName val="Aviso 1"/>
      <sheetName val="Aviso 2"/>
      <sheetName val="Factor A"/>
      <sheetName val="San Andrés"/>
      <sheetName val="precios2002"/>
      <sheetName val="GPI 526"/>
      <sheetName val="SKJ452"/>
      <sheetName val="ITA878"/>
      <sheetName val="AEA-944"/>
      <sheetName val="DUB-823"/>
      <sheetName val="XXJ617"/>
      <sheetName val="SNG_855"/>
      <sheetName val="VEA 374"/>
      <sheetName val="HFB024"/>
      <sheetName val="PAJ825"/>
      <sheetName val="Sheet1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 No.1 "/>
      <sheetName val="200P1"/>
      <sheetName val="200P2"/>
      <sheetName val="220.1"/>
      <sheetName val="600.5"/>
      <sheetName val="621.1"/>
      <sheetName val="642.1"/>
      <sheetName val="320.1"/>
      <sheetName val="330.1"/>
      <sheetName val="450.2P  Vía 9003"/>
      <sheetName val="632.1P "/>
      <sheetName val="673.2"/>
      <sheetName val="201.7"/>
      <sheetName val="600.1"/>
      <sheetName val="201.15"/>
      <sheetName val="610.1"/>
      <sheetName val="610.1P"/>
      <sheetName val="465.1"/>
      <sheetName val="630.4 Vía 9003"/>
      <sheetName val="630.6 Vía 7801"/>
      <sheetName val="640.1.2"/>
      <sheetName val="700.1"/>
      <sheetName val="673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ía 9004"/>
      <sheetName val="201.7"/>
      <sheetName val="600.1"/>
      <sheetName val="610.1"/>
      <sheetName val="630.4"/>
      <sheetName val="630.6"/>
      <sheetName val="680P"/>
      <sheetName val="201.15"/>
      <sheetName val="465.1"/>
      <sheetName val="330.2"/>
      <sheetName val="320.1"/>
      <sheetName val="630.7"/>
      <sheetName val="450.9 "/>
      <sheetName val="640.1.2"/>
      <sheetName val="673.2"/>
      <sheetName val="681.1"/>
      <sheetName val="460.1P"/>
      <sheetName val="450.2"/>
      <sheetName val="450.9P  "/>
      <sheetName val="330.1P"/>
      <sheetName val="225P"/>
      <sheetName val="700.1"/>
      <sheetName val="701.1"/>
      <sheetName val="420.1"/>
      <sheetName val="466.1"/>
      <sheetName val="900.4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 de precios"/>
      <sheetName val="Remo. derr."/>
      <sheetName val="Limp. mec. Alcant."/>
      <sheetName val="Res-Accide-10"/>
      <sheetName val="Hoja1"/>
      <sheetName val="Equipo"/>
      <sheetName val="materiales"/>
      <sheetName val="otro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es"/>
      <sheetName val="Productos"/>
      <sheetName val="VOLQUETAS"/>
      <sheetName val="Equipos"/>
      <sheetName val="Gráfico1"/>
      <sheetName val="General"/>
      <sheetName val="ALZATE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es Renovación"/>
    </sheetNames>
    <sheetDataSet>
      <sheetData sheetId="0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es"/>
      <sheetName val="Productos"/>
      <sheetName val="VOLQUETAS"/>
      <sheetName val="Equipos"/>
      <sheetName val="Gráfico1"/>
      <sheetName val="General"/>
      <sheetName val="ALZATE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ursos"/>
      <sheetName val="Formular"/>
      <sheetName val="APU"/>
    </sheetNames>
    <sheetDataSet>
      <sheetData sheetId="0"/>
      <sheetData sheetId="1"/>
      <sheetData sheetId="2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MInformes M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es"/>
      <sheetName val="Productos"/>
      <sheetName val="VOLQUETAS"/>
      <sheetName val="Equipos"/>
      <sheetName val="General"/>
      <sheetName val="ALZATE"/>
      <sheetName val="COMBUSTIBLE MOTONIVELADORA"/>
      <sheetName val="DICIEMBRE"/>
      <sheetName val="ENE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CNO"/>
      <sheetName val="EST2"/>
      <sheetName val="PIs"/>
      <sheetName val="PIs (2)"/>
      <sheetName val="Texto Per"/>
      <sheetName val="RCA"/>
      <sheetName val="Hoja2"/>
      <sheetName val="Hoja3"/>
      <sheetName val="Hoja6"/>
      <sheetName val="Hoja5"/>
      <sheetName val="Var k17"/>
      <sheetName val="Hoja1"/>
      <sheetName val="CV0-10"/>
      <sheetName val="CV10-19"/>
      <sheetName val="CV19-30"/>
      <sheetName val="Hoja1 (2)"/>
      <sheetName val="CV30-38"/>
      <sheetName val="CV38-49"/>
      <sheetName val="CV49-5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S"/>
      <sheetName val="BASE"/>
      <sheetName val="LISTA"/>
      <sheetName val="Duitama-La Palmera"/>
      <sheetName val="CUADRO"/>
      <sheetName val="PRECIOS"/>
      <sheetName val="Análisis de precios"/>
      <sheetName val="BASEDuitama-La Palm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es Renovación"/>
    </sheetNames>
    <sheetDataSet>
      <sheetData sheetId="0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es Renovación"/>
    </sheetNames>
    <sheetDataSet>
      <sheetData sheetId="0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PROPUESTA CONCREARMADO "/>
      <sheetName val="APUS"/>
      <sheetName val="VARIOS CALCULOS DISEÑO ACTUAL"/>
      <sheetName val="T.REND DISEÑO ACTUAL"/>
      <sheetName val="FLUJO DE FONDOS DISEÑO ACTUAL"/>
      <sheetName val="Hoja1"/>
      <sheetName val="Hoja3"/>
      <sheetName val="Hoja2"/>
      <sheetName val="Hoja4"/>
      <sheetName val="Hoja5"/>
      <sheetName val="Hoja6"/>
      <sheetName val="TD"/>
      <sheetName val="BD"/>
      <sheetName val="PRIMARIOS"/>
      <sheetName val="subproductos"/>
      <sheetName val="licitacion"/>
      <sheetName val="BD COD LICITA"/>
      <sheetName val="3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 0"/>
      <sheetName val="PR 1"/>
      <sheetName val="PR 2"/>
      <sheetName val="PR 3"/>
      <sheetName val="PR 4"/>
      <sheetName val="PR 5"/>
      <sheetName val="PR 6"/>
      <sheetName val="PR 7"/>
      <sheetName val="PR 8"/>
      <sheetName val="PR 9"/>
      <sheetName val="PR 10"/>
      <sheetName val="PR 11"/>
      <sheetName val="PR 12"/>
      <sheetName val="PR 13"/>
      <sheetName val="PR 14"/>
      <sheetName val="PR 15"/>
      <sheetName val="PR 16"/>
      <sheetName val="PR 17"/>
      <sheetName val="PR18"/>
      <sheetName val="PR 19"/>
      <sheetName val="PR 20"/>
      <sheetName val="PR 21"/>
      <sheetName val="PR 22"/>
      <sheetName val="PR 23"/>
      <sheetName val="PR 24"/>
      <sheetName val="PR 25"/>
      <sheetName val="PR 26"/>
      <sheetName val="PR 27"/>
      <sheetName val="PR 28"/>
      <sheetName val="PR 29"/>
      <sheetName val="PR 30"/>
      <sheetName val="PR 31"/>
      <sheetName val="PR 32"/>
      <sheetName val="PR 33"/>
      <sheetName val="PR 34"/>
      <sheetName val="PR 35"/>
      <sheetName val="PR 36"/>
      <sheetName val="PR 37"/>
      <sheetName val="PR38"/>
      <sheetName val="PR 39"/>
      <sheetName val="PR 40"/>
      <sheetName val="PR 41"/>
      <sheetName val="PR 42"/>
      <sheetName val="PR 43"/>
      <sheetName val="PR 44"/>
      <sheetName val="PR 45"/>
      <sheetName val="PR 46"/>
      <sheetName val="PR 47"/>
      <sheetName val="PR 48"/>
      <sheetName val="PR 49"/>
      <sheetName val="Cuadro Estado"/>
      <sheetName val="items"/>
      <sheetName val="2103mar "/>
      <sheetName val="A. P. U."/>
      <sheetName val="Insumos"/>
      <sheetName val="PR_1"/>
      <sheetName val="TRAYECTO 1"/>
      <sheetName val="Itemes Renovación"/>
      <sheetName val="FECHAS DE CORTE"/>
      <sheetName val="Informacion General"/>
      <sheetName val="INDICE"/>
      <sheetName val="EQUIPO"/>
      <sheetName val="MATERIALES"/>
      <sheetName val="DISTANCIA"/>
      <sheetName val="PERSONAL"/>
      <sheetName val="TARIFAS"/>
      <sheetName val="Personalizar"/>
      <sheetName val="otros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PR54+000"/>
      <sheetName val="PR55+000"/>
      <sheetName val="PR55+300 - 600"/>
      <sheetName val="PR55+300 BOX"/>
      <sheetName val="BOX PR55+0330"/>
      <sheetName val="INTERV OBRAS"/>
      <sheetName val="ESTUDIOS"/>
      <sheetName val="INTERV ESTUDIOS"/>
      <sheetName val="INDICE"/>
      <sheetName val="Equipo"/>
      <sheetName val="materiales"/>
      <sheetName val="otros"/>
      <sheetName val="200.1"/>
      <sheetName val="200.2"/>
      <sheetName val="201.3"/>
      <sheetName val="201.4"/>
      <sheetName val="201.7"/>
      <sheetName val="201.8"/>
      <sheetName val="201.9"/>
      <sheetName val="201.10"/>
      <sheetName val="201.11"/>
      <sheetName val="201.12"/>
      <sheetName val="201.15"/>
      <sheetName val="201.16"/>
      <sheetName val="110.1 P"/>
      <sheetName val="110.2 P"/>
      <sheetName val="201.1P-201.5P"/>
      <sheetName val="201.2P"/>
      <sheetName val="210.1.1"/>
      <sheetName val="210.1.2"/>
      <sheetName val="210.2.1"/>
      <sheetName val="210.2.2"/>
      <sheetName val="210.2.3"/>
      <sheetName val="210.2.4"/>
      <sheetName val="210.2 SIN EXPLO"/>
      <sheetName val="211.1"/>
      <sheetName val="211.1.P1"/>
      <sheetName val="211P.2"/>
      <sheetName val="220.1"/>
      <sheetName val="221.1"/>
      <sheetName val="221.2"/>
      <sheetName val="225P"/>
      <sheetName val="230.1"/>
      <sheetName val="230.2"/>
      <sheetName val="231.1"/>
      <sheetName val="232.1"/>
      <sheetName val="310.1"/>
      <sheetName val="311.1"/>
      <sheetName val="311P1"/>
      <sheetName val="311P2"/>
      <sheetName val="311P3"/>
      <sheetName val="311P4"/>
      <sheetName val="312.1"/>
      <sheetName val="312.2"/>
      <sheetName val="312.3"/>
      <sheetName val="312.4"/>
      <sheetName val="320.1"/>
      <sheetName val="320.2"/>
      <sheetName val="320.1P"/>
      <sheetName val="320.2P"/>
      <sheetName val="330.1"/>
      <sheetName val="330.2"/>
      <sheetName val="340.1"/>
      <sheetName val="340.2"/>
      <sheetName val="340.3"/>
      <sheetName val="341.1"/>
      <sheetName val="341.2"/>
      <sheetName val="342.1"/>
      <sheetName val="342P"/>
      <sheetName val="343.P"/>
      <sheetName val="410.1"/>
      <sheetName val="410.2"/>
      <sheetName val="411.1"/>
      <sheetName val="411.2"/>
      <sheetName val="411.3"/>
      <sheetName val="414.1"/>
      <sheetName val="414.2"/>
      <sheetName val="414.3"/>
      <sheetName val="414.4"/>
      <sheetName val="414.5"/>
      <sheetName val="415.1"/>
      <sheetName val="420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2.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2"/>
      <sheetName val="440.3"/>
      <sheetName val="440.4"/>
      <sheetName val="441.1 PLANTA"/>
      <sheetName val="441.2 PLANTA"/>
      <sheetName val="441.1 COMPRADA"/>
      <sheetName val="441.2 COMPRADA"/>
      <sheetName val="441.3 COMPRADA "/>
      <sheetName val="441.4 COMPRADA"/>
      <sheetName val="450.1.1 COMPRADA"/>
      <sheetName val="450.1.2 COMPRADA"/>
      <sheetName val="450.1 COMPRADA"/>
      <sheetName val="450.2 COMPRADA"/>
      <sheetName val="450.3 COMPRADA"/>
      <sheetName val="450.9P"/>
      <sheetName val="MDC-0 COMPRADA"/>
      <sheetName val="450.1 PLANTA"/>
      <sheetName val="450.2 PLANTA"/>
      <sheetName val="450.3 PLANTA"/>
      <sheetName val="451.1 PLANTA"/>
      <sheetName val="451.3 PLANTA"/>
      <sheetName val="451.1 COMPRADA"/>
      <sheetName val="451.2 COMPRADA "/>
      <sheetName val="451.3 COMPRADA  "/>
      <sheetName val="452.1 COMPRADA"/>
      <sheetName val="452.2 COMPRADA"/>
      <sheetName val="452.3 COMPRADA"/>
      <sheetName val="452.4 COMPRADA"/>
      <sheetName val="452.1 PLANTA"/>
      <sheetName val="452.2 PLANTA"/>
      <sheetName val="452.3 PLANTA"/>
      <sheetName val="452.4 PLANTA"/>
      <sheetName val="453.1"/>
      <sheetName val="460.1"/>
      <sheetName val="460.1 M3"/>
      <sheetName val="460P M3"/>
      <sheetName val="461.1"/>
      <sheetName val="461.2"/>
      <sheetName val="462.1.1"/>
      <sheetName val="462.1.2"/>
      <sheetName val="462.1.3"/>
      <sheetName val="462.2"/>
      <sheetName val="462P MDC-0"/>
      <sheetName val="464.1"/>
      <sheetName val="464.2"/>
      <sheetName val="464.3"/>
      <sheetName val="464.4"/>
      <sheetName val="465.1"/>
      <sheetName val="466.1"/>
      <sheetName val="466.2"/>
      <sheetName val="500.1"/>
      <sheetName val="501.1"/>
      <sheetName val="500P"/>
      <sheetName val="504P"/>
      <sheetName val="510.1"/>
      <sheetName val="510P1"/>
      <sheetName val="510P2"/>
      <sheetName val="510P3"/>
      <sheetName val="600.1"/>
      <sheetName val="600.2"/>
      <sheetName val="600.3"/>
      <sheetName val="600.4"/>
      <sheetName val="600.5"/>
      <sheetName val="600.4P"/>
      <sheetName val="610.1"/>
      <sheetName val="610.1P"/>
      <sheetName val="610.2"/>
      <sheetName val="620P"/>
      <sheetName val="622.6P PILOTE DE MADERA"/>
      <sheetName val="600.5 P"/>
      <sheetName val="620.1"/>
      <sheetName val="620.2"/>
      <sheetName val="620.3"/>
      <sheetName val="620.1P"/>
      <sheetName val="620.4P.1"/>
      <sheetName val="620.4P.2"/>
      <sheetName val="621.1"/>
      <sheetName val="621,1P1"/>
      <sheetName val="621.2"/>
      <sheetName val="621.3"/>
      <sheetName val="621.4"/>
      <sheetName val="621.5"/>
      <sheetName val="621.5P"/>
      <sheetName val="621.6"/>
      <sheetName val="622.1"/>
      <sheetName val="622.1P"/>
      <sheetName val="622.2"/>
      <sheetName val="622.3"/>
      <sheetName val="622.4"/>
      <sheetName val="622.5"/>
      <sheetName val="623.1"/>
      <sheetName val="630.1"/>
      <sheetName val="630.2"/>
      <sheetName val="630.3"/>
      <sheetName val="630.4"/>
      <sheetName val="630.5"/>
      <sheetName val="630.6"/>
      <sheetName val="630.7"/>
      <sheetName val="630P"/>
      <sheetName val="631P BOLSACRETO"/>
      <sheetName val="632.1"/>
      <sheetName val="632P"/>
      <sheetName val="640.1"/>
      <sheetName val="640.2"/>
      <sheetName val="640P"/>
      <sheetName val="641.1"/>
      <sheetName val="641P ANCLAJES"/>
      <sheetName val="642.1"/>
      <sheetName val="642.2"/>
      <sheetName val="642P1 JUNTAS"/>
      <sheetName val="642P2 JUNTAS"/>
      <sheetName val="642P3 JUNTAS"/>
      <sheetName val="650.1"/>
      <sheetName val="650.2"/>
      <sheetName val="650.3"/>
      <sheetName val="650.3 OTRO"/>
      <sheetName val="650.4"/>
      <sheetName val="660.1"/>
      <sheetName val="660.2"/>
      <sheetName val="660.3"/>
      <sheetName val="661 TIPO 1"/>
      <sheetName val="661 TIPO 2"/>
      <sheetName val="661 OTRO"/>
      <sheetName val="662.1"/>
      <sheetName val="662.2"/>
      <sheetName val="670.1"/>
      <sheetName val="670.2"/>
      <sheetName val="671.1"/>
      <sheetName val="672.1"/>
      <sheetName val="673.1"/>
      <sheetName val="673.2"/>
      <sheetName val="673.3"/>
      <sheetName val="673.4P"/>
      <sheetName val="674.1"/>
      <sheetName val="674.2"/>
      <sheetName val="680.1"/>
      <sheetName val="680.2"/>
      <sheetName val="680.3"/>
      <sheetName val="680P"/>
      <sheetName val="681.1"/>
      <sheetName val="682.1"/>
      <sheetName val="690.1"/>
      <sheetName val="700.1"/>
      <sheetName val="700.2"/>
      <sheetName val="700.3"/>
      <sheetName val="700.4"/>
      <sheetName val="700P"/>
      <sheetName val="701.1"/>
      <sheetName val="710.1.1"/>
      <sheetName val="710.1.1 (2)"/>
      <sheetName val="710.1.2"/>
      <sheetName val="710.1.3"/>
      <sheetName val="710.1.4"/>
      <sheetName val="710.1.5"/>
      <sheetName val="720.1"/>
      <sheetName val="730.1"/>
      <sheetName val="730.2"/>
      <sheetName val="730.3"/>
      <sheetName val="740.1"/>
      <sheetName val="800.1"/>
      <sheetName val="800.2"/>
      <sheetName val="800.3"/>
      <sheetName val="800.4"/>
      <sheetName val="800P"/>
      <sheetName val="801.1"/>
      <sheetName val="801.2"/>
      <sheetName val="801.3"/>
      <sheetName val="801.4"/>
      <sheetName val="801.5"/>
      <sheetName val="801.6"/>
      <sheetName val="801.7"/>
      <sheetName val="810.1"/>
      <sheetName val="810.2"/>
      <sheetName val="810.3"/>
      <sheetName val="815P"/>
      <sheetName val="900.1"/>
      <sheetName val="900.2"/>
      <sheetName val="900.3"/>
      <sheetName val="900.3P1"/>
      <sheetName val="900.3P2"/>
      <sheetName val="900.3P3"/>
      <sheetName val="MURO GEOTEXTIL"/>
      <sheetName val="683P1"/>
      <sheetName val="ESTOPEROLE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es"/>
      <sheetName val="Productos"/>
      <sheetName val="VOLQUETAS"/>
      <sheetName val="Equipos"/>
      <sheetName val="General"/>
      <sheetName val="ALZATE"/>
      <sheetName val="RESUMEN"/>
      <sheetName val="DICIEMBRE"/>
      <sheetName val="COMBUSTIBLEBVM 0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es"/>
      <sheetName val="Productos"/>
      <sheetName val="VOLQUETAS"/>
      <sheetName val="Equipos"/>
      <sheetName val="General"/>
      <sheetName val="ALZATE"/>
      <sheetName val="RESUMEN"/>
      <sheetName val="DICIEMBRE"/>
      <sheetName val="ENE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S"/>
      <sheetName val="items"/>
      <sheetName val="necesidades de la via"/>
      <sheetName val="0+900"/>
      <sheetName val="3+250"/>
      <sheetName val="3+820"/>
      <sheetName val="5+440 RÍO SECO"/>
      <sheetName val="8+000"/>
      <sheetName val="10+700"/>
      <sheetName val="13+030"/>
      <sheetName val="13+050"/>
      <sheetName val="13+600"/>
      <sheetName val="13+950"/>
      <sheetName val="14+400"/>
      <sheetName val="15+050"/>
      <sheetName val="17+100"/>
      <sheetName val="20+000"/>
      <sheetName val="20+600"/>
      <sheetName val="21+100 "/>
      <sheetName val="23+100"/>
      <sheetName val="25+520"/>
      <sheetName val="28+000"/>
      <sheetName val="28+300"/>
      <sheetName val="31+250 PTE. GUADUALITO"/>
      <sheetName val="31+580 P. GUADUAL"/>
      <sheetName val="34+ 270"/>
      <sheetName val="36+380 "/>
      <sheetName val="36+500"/>
      <sheetName val="37+350"/>
      <sheetName val="39+400"/>
      <sheetName val="42+900"/>
      <sheetName val="43+300"/>
      <sheetName val="44+400"/>
      <sheetName val="44+700"/>
      <sheetName val="44+800"/>
      <sheetName val="46+000"/>
      <sheetName val="46+100"/>
      <sheetName val="46+800"/>
      <sheetName val="47+000"/>
      <sheetName val="49+500"/>
      <sheetName val="50+000"/>
      <sheetName val="50+500"/>
      <sheetName val="51+150"/>
      <sheetName val="51+750"/>
      <sheetName val="53+000"/>
      <sheetName val="53+290"/>
      <sheetName val="54+900"/>
      <sheetName val="55+100"/>
      <sheetName val="56+020"/>
      <sheetName val="56+950"/>
      <sheetName val="57+000"/>
      <sheetName val="57+100"/>
      <sheetName val="62+636"/>
      <sheetName val="64+100"/>
      <sheetName val="64+110 P. GUADUAS II"/>
      <sheetName val="64+180 P. GUADUAS I"/>
      <sheetName val="64+820 P. QUEBRADA CUNE"/>
      <sheetName val="65+000"/>
      <sheetName val="65+300"/>
      <sheetName val="65+700"/>
      <sheetName val="65+770"/>
      <sheetName val="66+000"/>
      <sheetName val="66+370"/>
      <sheetName val="68+150"/>
      <sheetName val="66+480 PUENTE VARIANTE 2"/>
      <sheetName val="FRESADO 68 - 114"/>
      <sheetName val="68+370 P. FÉRREO "/>
      <sheetName val="68+520 P. GUANÁBANO"/>
      <sheetName val="69+030 RÍO VILLETA"/>
      <sheetName val="Villeta centro"/>
      <sheetName val="69+450"/>
      <sheetName val="71+480"/>
      <sheetName val="72+1020 LA MARÍA"/>
      <sheetName val="74+100"/>
      <sheetName val="76+800"/>
      <sheetName val="77+200"/>
      <sheetName val="78+400"/>
      <sheetName val="78+450"/>
      <sheetName val="78-90"/>
      <sheetName val="78+600 EL ZANCUDO"/>
      <sheetName val="79+400"/>
      <sheetName val="79+500"/>
      <sheetName val="80+970"/>
      <sheetName val="81+050"/>
      <sheetName val="81+650 LA HONDA"/>
      <sheetName val="82+200"/>
      <sheetName val="83+230 QDA. NAUTATÁ"/>
      <sheetName val="83+600"/>
      <sheetName val="83+700"/>
      <sheetName val="86+000"/>
      <sheetName val="86+220 PUENTE AZUL"/>
      <sheetName val="86+600 PUENTE HILA"/>
      <sheetName val="89+300-92+00"/>
      <sheetName val="90+000"/>
      <sheetName val="92+900"/>
      <sheetName val="93+150"/>
      <sheetName val="96+200"/>
      <sheetName val="97+800"/>
      <sheetName val="98+000"/>
      <sheetName val="98+800"/>
      <sheetName val="100+100"/>
      <sheetName val="100+900"/>
      <sheetName val="101+800 QDA. EL CHUSCAL"/>
      <sheetName val="102+740"/>
      <sheetName val="105+480"/>
      <sheetName val="108+500"/>
      <sheetName val="109+400"/>
      <sheetName val="FRESADO 68- 114"/>
      <sheetName val="REMOCION DERRUMBES 68 -  114"/>
      <sheetName val="DESARENADORES 68-114 "/>
      <sheetName val="Lineas de demarcacion 68-11 "/>
      <sheetName val="REALCE BORDILLOS 68-114 "/>
      <sheetName val="PARCHEO 68-114."/>
      <sheetName val="DESTAPE ALCANTARILLAS 000-1 "/>
      <sheetName val="tachas reflectivas 68-114."/>
      <sheetName val="pinmuros 68+114."/>
      <sheetName val="CUNETAS 68-114 "/>
      <sheetName val="DEFENSAS METALICAS 68-114."/>
      <sheetName val="SEÑALIZACIÓN"/>
      <sheetName val="REFERENCICACIÓN VIAL "/>
      <sheetName val="HUNDIMIENTOS"/>
      <sheetName val="REMOCION DERRUMBES"/>
      <sheetName val="DESARENADORES 68-114"/>
      <sheetName val="demarcacion"/>
      <sheetName val="tachas"/>
      <sheetName val="REALCE BORDILLOS 68-114"/>
      <sheetName val="PARCHEO 68-114"/>
      <sheetName val="DESTAPE ALCANTARILLAS 000-114"/>
      <sheetName val="pinmuros 68+114"/>
      <sheetName val="CUNETAS 68-114"/>
      <sheetName val="SEÑALI 68-114"/>
      <sheetName val="DEFENSAS METALICAS 68-114"/>
      <sheetName val="REFERENCICACIÓN VIAL"/>
      <sheetName val="OJO¡¡¡¡¡¡¡¡¡"/>
      <sheetName val="Empradización"/>
      <sheetName val="Imprimación"/>
      <sheetName val="juntas de expansion"/>
      <sheetName val="NEOPRENO"/>
      <sheetName val="Hincado de rieles"/>
      <sheetName val="Pintura muros y cabezotes"/>
      <sheetName val="Suministro e instal rieles"/>
      <sheetName val="Drenes PVC 4 pulg"/>
      <sheetName val="SELLOS PARA JUNTAS DE PUENTES"/>
      <sheetName val="Sello de grietas de concreto"/>
      <sheetName val="Tubería PVC 4 pulg"/>
      <sheetName val="CAPTAFARO"/>
      <sheetName val="SECCIÓN FINAL"/>
      <sheetName val="DEFENSA METÁLICA"/>
      <sheetName val="Postes de kilometraje"/>
      <sheetName val="REMOCIÓN DE DERRUMBES"/>
      <sheetName val="Mant. Postes de kilometraje"/>
      <sheetName val="PU201P,1"/>
      <sheetName val="PU 201,3 "/>
      <sheetName val="PU210,2"/>
      <sheetName val="PU211P.1"/>
      <sheetName val="PU211P,1"/>
      <sheetName val="PU211P.2"/>
      <sheetName val="201p.3"/>
      <sheetName val="201P3qc"/>
      <sheetName val="PU310"/>
      <sheetName val="PU311P,5"/>
      <sheetName val="PU 320,1"/>
      <sheetName val="PU330,1 "/>
      <sheetName val="PU413"/>
      <sheetName val="PU450P,1"/>
      <sheetName val="PU450P,1 (tapada huecos)"/>
      <sheetName val="PU450P,2"/>
      <sheetName val="PU460"/>
      <sheetName val="PU460 Parcheo"/>
      <sheetName val="PU500"/>
      <sheetName val="PU600"/>
      <sheetName val="PU600P.1 "/>
      <sheetName val="PU600,4"/>
      <sheetName val="PU600,5"/>
      <sheetName val="PU610,1 "/>
      <sheetName val="PU630,4 "/>
      <sheetName val="PU630,4 acelerante"/>
      <sheetName val="PU630,4 D"/>
      <sheetName val="PU630,5"/>
      <sheetName val="PU630,6"/>
      <sheetName val="PU630,6 especial por M3"/>
      <sheetName val="PU630,6 Simple"/>
      <sheetName val="PU630,6 especial por M2"/>
      <sheetName val="PU630,6 F"/>
      <sheetName val="PU630P.7 "/>
      <sheetName val="PU630,7 "/>
      <sheetName val="PU630,7 Especial"/>
      <sheetName val="PU630,11"/>
      <sheetName val="PU630P.15"/>
      <sheetName val="PU640,3"/>
      <sheetName val="PU660.2"/>
      <sheetName val="PU661"/>
      <sheetName val="670.3"/>
      <sheetName val="PU671P,1"/>
      <sheetName val="PU673 "/>
      <sheetName val="PU681,1"/>
      <sheetName val="PU681,1 Esp. Q Caliche"/>
      <sheetName val="PU820,1"/>
      <sheetName val="PU830P.1 "/>
      <sheetName val="PU1000P,2"/>
      <sheetName val="INDICE"/>
      <sheetName val="ESTADO RED"/>
      <sheetName val="CARRETERAS"/>
      <sheetName val="GENERALIDADES "/>
      <sheetName val="PR 1"/>
      <sheetName val="EQUIPO"/>
      <sheetName val="MATERIALES"/>
      <sheetName val="MANO DE OBRA"/>
      <sheetName val="PRECIOS"/>
      <sheetName val="ACTA DE OBRA"/>
      <sheetName val="presupuesto"/>
      <sheetName val="ESTADO FINANCIERO"/>
      <sheetName val="PREACTA"/>
      <sheetName val="FORMULA"/>
      <sheetName val="SKJ452"/>
      <sheetName val="ITA878"/>
      <sheetName val="AEA-944"/>
      <sheetName val="DUB-823"/>
      <sheetName val="GPI 526"/>
      <sheetName val="XXJ617"/>
      <sheetName val="SNG_855"/>
      <sheetName val="VEA 374"/>
      <sheetName val="HFB024"/>
      <sheetName val="PAJ825"/>
    </sheetNames>
    <sheetDataSet>
      <sheetData sheetId="0" refreshError="1"/>
      <sheetData sheetId="1" refreshError="1">
        <row r="4">
          <cell r="C4">
            <v>200.1</v>
          </cell>
          <cell r="D4">
            <v>200</v>
          </cell>
          <cell r="F4" t="str">
            <v>Desmonte y limpieza en bosque</v>
          </cell>
          <cell r="G4" t="str">
            <v>Ha</v>
          </cell>
          <cell r="H4" t="str">
            <v>Ha</v>
          </cell>
          <cell r="J4" t="str">
            <v>No incluye excavación o descapote</v>
          </cell>
        </row>
        <row r="5">
          <cell r="C5">
            <v>200.2</v>
          </cell>
          <cell r="D5">
            <v>200</v>
          </cell>
          <cell r="F5" t="str">
            <v>Desmonte y limpieza en zonas no boscosas</v>
          </cell>
          <cell r="G5" t="str">
            <v>Ha</v>
          </cell>
          <cell r="H5" t="str">
            <v>Ha</v>
          </cell>
        </row>
        <row r="6">
          <cell r="C6">
            <v>201.1</v>
          </cell>
          <cell r="D6">
            <v>201</v>
          </cell>
          <cell r="F6" t="str">
            <v>Demolición de edificaciones</v>
          </cell>
          <cell r="G6" t="str">
            <v>Global</v>
          </cell>
          <cell r="H6" t="str">
            <v>Global</v>
          </cell>
        </row>
        <row r="7">
          <cell r="C7">
            <v>201.2</v>
          </cell>
          <cell r="D7">
            <v>201</v>
          </cell>
          <cell r="F7" t="str">
            <v>Demolición de estructuras</v>
          </cell>
          <cell r="G7" t="str">
            <v>Global</v>
          </cell>
          <cell r="H7" t="str">
            <v>Global</v>
          </cell>
        </row>
        <row r="8">
          <cell r="C8">
            <v>201.3</v>
          </cell>
          <cell r="D8">
            <v>201</v>
          </cell>
          <cell r="F8" t="str">
            <v>Demolición de pavimentos, pisos, andén y bordillos de concreto</v>
          </cell>
          <cell r="G8" t="str">
            <v>m3</v>
          </cell>
          <cell r="H8">
            <v>33199</v>
          </cell>
        </row>
        <row r="9">
          <cell r="C9">
            <v>201.4</v>
          </cell>
          <cell r="D9">
            <v>201</v>
          </cell>
          <cell r="F9" t="str">
            <v>Demolición de obstáculos</v>
          </cell>
          <cell r="G9" t="str">
            <v>Global</v>
          </cell>
          <cell r="H9" t="str">
            <v>Global</v>
          </cell>
        </row>
        <row r="10">
          <cell r="C10">
            <v>201.5</v>
          </cell>
          <cell r="D10">
            <v>201</v>
          </cell>
          <cell r="F10" t="str">
            <v>Demolición de edificaciones</v>
          </cell>
          <cell r="G10" t="str">
            <v>Un</v>
          </cell>
          <cell r="H10" t="str">
            <v>Un</v>
          </cell>
        </row>
        <row r="11">
          <cell r="C11">
            <v>201.6</v>
          </cell>
          <cell r="D11">
            <v>201</v>
          </cell>
          <cell r="F11" t="str">
            <v>Demolición de estructuras</v>
          </cell>
          <cell r="G11" t="str">
            <v>Un</v>
          </cell>
          <cell r="H11" t="str">
            <v>Un</v>
          </cell>
        </row>
        <row r="12">
          <cell r="C12">
            <v>201.7</v>
          </cell>
          <cell r="D12">
            <v>201</v>
          </cell>
          <cell r="F12" t="str">
            <v>Demolición de pavimentos, pisos, andén y bordillos de concreto</v>
          </cell>
          <cell r="G12" t="str">
            <v>m2</v>
          </cell>
          <cell r="H12" t="str">
            <v>m2</v>
          </cell>
        </row>
        <row r="13">
          <cell r="C13">
            <v>201.8</v>
          </cell>
          <cell r="D13">
            <v>201</v>
          </cell>
          <cell r="F13" t="str">
            <v>Desmontaje y traslado de estructuras metálicas</v>
          </cell>
          <cell r="G13" t="str">
            <v>Un</v>
          </cell>
          <cell r="H13" t="str">
            <v>Un</v>
          </cell>
        </row>
        <row r="14">
          <cell r="C14">
            <v>201.9</v>
          </cell>
          <cell r="D14">
            <v>201</v>
          </cell>
          <cell r="F14" t="str">
            <v>Remoción de especies vegetales</v>
          </cell>
          <cell r="G14" t="str">
            <v>Un</v>
          </cell>
          <cell r="H14" t="str">
            <v>Un</v>
          </cell>
        </row>
        <row r="15">
          <cell r="C15" t="str">
            <v>201.10</v>
          </cell>
          <cell r="D15">
            <v>201</v>
          </cell>
          <cell r="F15" t="str">
            <v>Remoción de obstáculos</v>
          </cell>
          <cell r="G15" t="str">
            <v>Un</v>
          </cell>
          <cell r="H15" t="str">
            <v>Un</v>
          </cell>
        </row>
        <row r="16">
          <cell r="C16">
            <v>201.11</v>
          </cell>
          <cell r="D16">
            <v>201</v>
          </cell>
          <cell r="F16" t="str">
            <v>Remoción de servicios existentes</v>
          </cell>
          <cell r="G16" t="str">
            <v>Un</v>
          </cell>
          <cell r="H16" t="str">
            <v>Un</v>
          </cell>
        </row>
        <row r="17">
          <cell r="C17">
            <v>201.12</v>
          </cell>
          <cell r="D17">
            <v>201</v>
          </cell>
          <cell r="F17" t="str">
            <v>Remoción de alcantarillas</v>
          </cell>
          <cell r="G17" t="str">
            <v>ml</v>
          </cell>
          <cell r="H17" t="str">
            <v>ml</v>
          </cell>
        </row>
        <row r="18">
          <cell r="C18">
            <v>201.13</v>
          </cell>
          <cell r="D18">
            <v>201</v>
          </cell>
          <cell r="F18" t="str">
            <v>Remoción de cercas de alambre</v>
          </cell>
          <cell r="G18" t="str">
            <v>ml</v>
          </cell>
          <cell r="H18" t="str">
            <v>ml</v>
          </cell>
        </row>
        <row r="19">
          <cell r="C19">
            <v>201.14</v>
          </cell>
          <cell r="D19">
            <v>201</v>
          </cell>
          <cell r="F19" t="str">
            <v>Remoción de servicios existentes</v>
          </cell>
          <cell r="G19" t="str">
            <v>ml</v>
          </cell>
          <cell r="H19" t="str">
            <v>ml</v>
          </cell>
        </row>
        <row r="20">
          <cell r="C20">
            <v>201.15</v>
          </cell>
          <cell r="D20">
            <v>201</v>
          </cell>
          <cell r="F20" t="str">
            <v>Remoción de obstáculos</v>
          </cell>
          <cell r="G20" t="str">
            <v>ml</v>
          </cell>
          <cell r="H20" t="str">
            <v>ml</v>
          </cell>
        </row>
        <row r="21">
          <cell r="C21">
            <v>201.16</v>
          </cell>
          <cell r="D21">
            <v>201</v>
          </cell>
          <cell r="E21" t="str">
            <v>201P</v>
          </cell>
          <cell r="F21" t="str">
            <v>Demolición de estructuras</v>
          </cell>
          <cell r="G21" t="str">
            <v>m3</v>
          </cell>
          <cell r="H21" t="str">
            <v>m3</v>
          </cell>
          <cell r="J21" t="str">
            <v>La unidad de pago es el m³</v>
          </cell>
        </row>
        <row r="22">
          <cell r="C22" t="str">
            <v>201P.1</v>
          </cell>
          <cell r="D22">
            <v>201</v>
          </cell>
          <cell r="E22" t="str">
            <v>201P.1</v>
          </cell>
          <cell r="F22" t="str">
            <v>Demolición total o parcial de estructuras de concreto</v>
          </cell>
          <cell r="G22" t="str">
            <v>m3</v>
          </cell>
          <cell r="H22">
            <v>28917</v>
          </cell>
        </row>
        <row r="23">
          <cell r="C23" t="str">
            <v>201P.3</v>
          </cell>
          <cell r="E23" t="str">
            <v>201P.3</v>
          </cell>
          <cell r="F23" t="str">
            <v>Revestimiento de gaviones incluye concreto, formaleta y limpieza</v>
          </cell>
          <cell r="G23" t="str">
            <v>m3</v>
          </cell>
          <cell r="H23">
            <v>393147</v>
          </cell>
        </row>
        <row r="24">
          <cell r="C24">
            <v>210.1</v>
          </cell>
          <cell r="D24">
            <v>210</v>
          </cell>
          <cell r="F24" t="str">
            <v>Excavación sin clasificar de la explanación, canales y préstamos</v>
          </cell>
          <cell r="G24" t="str">
            <v>m3</v>
          </cell>
          <cell r="H24">
            <v>4001</v>
          </cell>
          <cell r="J24" t="str">
            <v>No habrá pago por las excavaciones y disposición o desecho de los materiales no utilizados en las zonas de préstamo. No incluye transporte</v>
          </cell>
        </row>
        <row r="25">
          <cell r="C25">
            <v>210.2</v>
          </cell>
          <cell r="D25">
            <v>210</v>
          </cell>
          <cell r="F25" t="str">
            <v>Excavación en roca de la explanación, canales y préstamos</v>
          </cell>
          <cell r="G25" t="str">
            <v>m3</v>
          </cell>
          <cell r="H25">
            <v>22042</v>
          </cell>
        </row>
        <row r="26">
          <cell r="C26">
            <v>210.3</v>
          </cell>
          <cell r="D26">
            <v>210</v>
          </cell>
          <cell r="F26" t="str">
            <v>Excavación en material común  de la explanación, canales y préstamos</v>
          </cell>
          <cell r="G26" t="str">
            <v>m3</v>
          </cell>
          <cell r="H26" t="str">
            <v>m3</v>
          </cell>
        </row>
        <row r="27">
          <cell r="C27">
            <v>211</v>
          </cell>
          <cell r="D27">
            <v>211</v>
          </cell>
          <cell r="F27" t="str">
            <v>Remoción de derrumbes</v>
          </cell>
          <cell r="G27" t="str">
            <v>m3</v>
          </cell>
          <cell r="J27" t="str">
            <v>No incluye el transporte a distancias mayores a 100 ml</v>
          </cell>
        </row>
        <row r="28">
          <cell r="C28" t="str">
            <v>211P.1</v>
          </cell>
          <cell r="D28">
            <v>211</v>
          </cell>
          <cell r="E28" t="str">
            <v>211P.1</v>
          </cell>
          <cell r="F28" t="str">
            <v>Remoción de derrumbes</v>
          </cell>
          <cell r="G28" t="str">
            <v>m3</v>
          </cell>
          <cell r="H28">
            <v>6952</v>
          </cell>
        </row>
        <row r="29">
          <cell r="C29" t="str">
            <v>211P.2</v>
          </cell>
          <cell r="D29">
            <v>211</v>
          </cell>
          <cell r="E29" t="str">
            <v>211P.2</v>
          </cell>
          <cell r="F29" t="str">
            <v>Remoción de Material en Roca</v>
          </cell>
          <cell r="G29" t="str">
            <v>m3</v>
          </cell>
          <cell r="H29">
            <v>21182</v>
          </cell>
        </row>
        <row r="30">
          <cell r="C30">
            <v>220</v>
          </cell>
          <cell r="D30">
            <v>220</v>
          </cell>
          <cell r="F30" t="str">
            <v>Terraplenes</v>
          </cell>
          <cell r="G30" t="str">
            <v>m3</v>
          </cell>
          <cell r="H30" t="str">
            <v>m3</v>
          </cell>
          <cell r="J30" t="str">
            <v>No incluye el suministro de materiales y el transporte</v>
          </cell>
        </row>
        <row r="31">
          <cell r="C31">
            <v>220.1</v>
          </cell>
          <cell r="D31">
            <v>220</v>
          </cell>
          <cell r="E31" t="str">
            <v>220P</v>
          </cell>
          <cell r="F31" t="str">
            <v>Terraplenes</v>
          </cell>
          <cell r="G31" t="str">
            <v>m3</v>
          </cell>
          <cell r="H31" t="str">
            <v>m3</v>
          </cell>
          <cell r="J31" t="str">
            <v>Incluye el suministro y transporte de materiales</v>
          </cell>
        </row>
        <row r="32">
          <cell r="C32">
            <v>221.1</v>
          </cell>
          <cell r="D32">
            <v>221</v>
          </cell>
          <cell r="F32" t="str">
            <v>Pedraplén compacto</v>
          </cell>
          <cell r="G32" t="str">
            <v>m3</v>
          </cell>
          <cell r="H32" t="str">
            <v>m3</v>
          </cell>
          <cell r="J32" t="str">
            <v>No incluye la corona, el suministro de materiales y el transporte</v>
          </cell>
        </row>
        <row r="33">
          <cell r="C33">
            <v>221.2</v>
          </cell>
          <cell r="D33">
            <v>221</v>
          </cell>
          <cell r="F33" t="str">
            <v>Pedraplén suelto</v>
          </cell>
          <cell r="G33" t="str">
            <v>m3</v>
          </cell>
          <cell r="H33" t="str">
            <v>m3</v>
          </cell>
        </row>
        <row r="34">
          <cell r="C34">
            <v>230.1</v>
          </cell>
          <cell r="D34">
            <v>230</v>
          </cell>
          <cell r="F34" t="str">
            <v>Mejoramiento de la subrasante involucrando el suelo existente</v>
          </cell>
          <cell r="G34" t="str">
            <v>m2</v>
          </cell>
          <cell r="H34" t="str">
            <v>m2</v>
          </cell>
          <cell r="J34" t="str">
            <v>No incluye suministro y transporte de material adicionado y transporte de material inadecuado.</v>
          </cell>
        </row>
        <row r="35">
          <cell r="C35">
            <v>230.2</v>
          </cell>
          <cell r="D35">
            <v>230</v>
          </cell>
          <cell r="F35" t="str">
            <v>Mejoramiento de la subrasante empleando únicamente material adicionado</v>
          </cell>
          <cell r="G35" t="str">
            <v>m3</v>
          </cell>
          <cell r="H35" t="str">
            <v>m3</v>
          </cell>
        </row>
        <row r="36">
          <cell r="C36">
            <v>310</v>
          </cell>
          <cell r="D36">
            <v>310</v>
          </cell>
          <cell r="F36" t="str">
            <v>Conformación de la calzada existente</v>
          </cell>
          <cell r="G36" t="str">
            <v>m2</v>
          </cell>
          <cell r="H36">
            <v>455</v>
          </cell>
          <cell r="J36" t="str">
            <v>No incluye suministro transporte y colocación de los materiales de afirmado y subbase.</v>
          </cell>
        </row>
        <row r="37">
          <cell r="C37">
            <v>311</v>
          </cell>
          <cell r="D37">
            <v>311</v>
          </cell>
          <cell r="F37" t="str">
            <v>Afirmado</v>
          </cell>
          <cell r="G37" t="str">
            <v>m3</v>
          </cell>
          <cell r="H37" t="str">
            <v>m3</v>
          </cell>
          <cell r="J37" t="str">
            <v>No incluye producto estabilizante</v>
          </cell>
        </row>
        <row r="38">
          <cell r="C38" t="str">
            <v>311P.5</v>
          </cell>
          <cell r="D38">
            <v>311</v>
          </cell>
          <cell r="E38" t="str">
            <v>311P.5</v>
          </cell>
          <cell r="F38" t="str">
            <v>Relleno con material de afirmado</v>
          </cell>
          <cell r="G38" t="str">
            <v>m3</v>
          </cell>
          <cell r="H38">
            <v>55436</v>
          </cell>
        </row>
        <row r="39">
          <cell r="C39">
            <v>312</v>
          </cell>
          <cell r="E39" t="str">
            <v>312P</v>
          </cell>
          <cell r="F39" t="str">
            <v>Relleno con material de afirmado para realce de cunetas</v>
          </cell>
          <cell r="G39" t="str">
            <v>m3</v>
          </cell>
          <cell r="H39">
            <v>28000</v>
          </cell>
        </row>
        <row r="40">
          <cell r="C40">
            <v>320.10000000000002</v>
          </cell>
          <cell r="D40">
            <v>320</v>
          </cell>
          <cell r="F40" t="str">
            <v>Subbase granular de C.B.R.&gt; 20%</v>
          </cell>
          <cell r="G40" t="str">
            <v>m3</v>
          </cell>
          <cell r="H40" t="str">
            <v>m3</v>
          </cell>
          <cell r="J40" t="str">
            <v>No incluye producto estabilizante</v>
          </cell>
        </row>
        <row r="41">
          <cell r="C41">
            <v>320.2</v>
          </cell>
          <cell r="D41">
            <v>320</v>
          </cell>
          <cell r="F41" t="str">
            <v>Subbase granular de C.B.R.&gt; 30%</v>
          </cell>
          <cell r="G41" t="str">
            <v>m3</v>
          </cell>
          <cell r="H41">
            <v>35462</v>
          </cell>
        </row>
        <row r="42">
          <cell r="C42">
            <v>320.3</v>
          </cell>
          <cell r="D42">
            <v>320</v>
          </cell>
          <cell r="F42" t="str">
            <v>Subbase granular de C.B.R.&gt; 40%</v>
          </cell>
          <cell r="G42" t="str">
            <v>m3</v>
          </cell>
          <cell r="H42" t="str">
            <v>m3</v>
          </cell>
        </row>
        <row r="43">
          <cell r="C43">
            <v>320.39999999999998</v>
          </cell>
          <cell r="D43">
            <v>320</v>
          </cell>
          <cell r="F43" t="str">
            <v>Subbase granular para bacheo</v>
          </cell>
          <cell r="G43" t="str">
            <v>m3</v>
          </cell>
          <cell r="H43" t="str">
            <v>m3</v>
          </cell>
        </row>
        <row r="44">
          <cell r="C44">
            <v>330.1</v>
          </cell>
          <cell r="D44">
            <v>330</v>
          </cell>
          <cell r="F44" t="str">
            <v>Base granular</v>
          </cell>
          <cell r="G44" t="str">
            <v>m3</v>
          </cell>
          <cell r="H44">
            <v>59602</v>
          </cell>
          <cell r="J44" t="str">
            <v>No incluye producto estabilizante</v>
          </cell>
        </row>
        <row r="45">
          <cell r="C45">
            <v>330.2</v>
          </cell>
          <cell r="D45">
            <v>330</v>
          </cell>
          <cell r="F45" t="str">
            <v>Base granular para bacheo</v>
          </cell>
          <cell r="G45" t="str">
            <v>m3</v>
          </cell>
          <cell r="H45" t="str">
            <v>m3</v>
          </cell>
        </row>
        <row r="46">
          <cell r="C46">
            <v>340.1</v>
          </cell>
          <cell r="D46">
            <v>340</v>
          </cell>
          <cell r="F46" t="str">
            <v>Base estabilizada con emulsión asfáltica tipo BEE-1</v>
          </cell>
          <cell r="G46" t="str">
            <v>m3</v>
          </cell>
          <cell r="H46" t="str">
            <v>m3</v>
          </cell>
          <cell r="J46" t="str">
            <v>No incluye la emulsión asfáltica</v>
          </cell>
        </row>
        <row r="47">
          <cell r="C47">
            <v>340.2</v>
          </cell>
          <cell r="D47">
            <v>340</v>
          </cell>
          <cell r="F47" t="str">
            <v>Base estabilizada con emulsión asfáltica tipo BEE-2</v>
          </cell>
          <cell r="G47" t="str">
            <v>m3</v>
          </cell>
          <cell r="H47" t="str">
            <v>m3</v>
          </cell>
        </row>
        <row r="48">
          <cell r="C48">
            <v>340.3</v>
          </cell>
          <cell r="D48">
            <v>340</v>
          </cell>
          <cell r="F48" t="str">
            <v>Base estabilizada con emulsión asfáltica tipo BEE-3</v>
          </cell>
          <cell r="G48" t="str">
            <v>m3</v>
          </cell>
          <cell r="H48" t="str">
            <v>m3</v>
          </cell>
        </row>
        <row r="49">
          <cell r="C49">
            <v>341.1</v>
          </cell>
          <cell r="D49">
            <v>341</v>
          </cell>
          <cell r="F49" t="str">
            <v>Base estabilizada con cemento</v>
          </cell>
          <cell r="G49" t="str">
            <v>m3</v>
          </cell>
          <cell r="H49" t="str">
            <v>m3</v>
          </cell>
        </row>
        <row r="50">
          <cell r="C50" t="str">
            <v>341P,1</v>
          </cell>
          <cell r="D50">
            <v>341</v>
          </cell>
          <cell r="E50" t="str">
            <v>341P.1</v>
          </cell>
          <cell r="F50" t="str">
            <v>Base estabilizada con cemento</v>
          </cell>
          <cell r="G50" t="str">
            <v>m3</v>
          </cell>
          <cell r="H50">
            <v>45878</v>
          </cell>
        </row>
        <row r="51">
          <cell r="C51">
            <v>341.2</v>
          </cell>
          <cell r="D51">
            <v>341</v>
          </cell>
          <cell r="F51" t="str">
            <v>Cemento</v>
          </cell>
          <cell r="G51" t="str">
            <v>Kg</v>
          </cell>
          <cell r="H51" t="str">
            <v>Kg</v>
          </cell>
        </row>
        <row r="52">
          <cell r="C52" t="str">
            <v>341P,2</v>
          </cell>
          <cell r="D52">
            <v>341</v>
          </cell>
          <cell r="E52" t="str">
            <v>341P.1</v>
          </cell>
          <cell r="F52" t="str">
            <v>Cemento</v>
          </cell>
          <cell r="G52" t="str">
            <v>Kg</v>
          </cell>
          <cell r="H52">
            <v>699</v>
          </cell>
        </row>
        <row r="53">
          <cell r="C53" t="str">
            <v>341P,3</v>
          </cell>
          <cell r="D53">
            <v>341</v>
          </cell>
          <cell r="E53" t="str">
            <v>341P.1</v>
          </cell>
          <cell r="F53" t="str">
            <v>Cemento para recalce de causes</v>
          </cell>
          <cell r="G53" t="str">
            <v>m3</v>
          </cell>
          <cell r="H53" t="str">
            <v>m3</v>
          </cell>
        </row>
        <row r="54">
          <cell r="C54">
            <v>342.1</v>
          </cell>
          <cell r="D54">
            <v>342</v>
          </cell>
          <cell r="F54" t="str">
            <v>Base estabilizada con compuestos multienzimáticos orgánicos tipo BEMO-1</v>
          </cell>
          <cell r="G54" t="str">
            <v>m3</v>
          </cell>
          <cell r="H54" t="str">
            <v>m3</v>
          </cell>
        </row>
        <row r="55">
          <cell r="C55">
            <v>342.2</v>
          </cell>
          <cell r="D55">
            <v>342</v>
          </cell>
          <cell r="F55" t="str">
            <v>Base estabilizada con compuestos multienzimáticos orgánicos tipo BEMO-2</v>
          </cell>
          <cell r="G55" t="str">
            <v>m3</v>
          </cell>
          <cell r="H55" t="str">
            <v>m3</v>
          </cell>
        </row>
        <row r="56">
          <cell r="C56">
            <v>342.3</v>
          </cell>
          <cell r="D56">
            <v>342</v>
          </cell>
          <cell r="F56" t="str">
            <v>Compuesto multienzimático orgánico</v>
          </cell>
          <cell r="G56" t="str">
            <v>Cl</v>
          </cell>
          <cell r="H56" t="str">
            <v>Cl</v>
          </cell>
        </row>
        <row r="57">
          <cell r="C57">
            <v>410</v>
          </cell>
          <cell r="D57">
            <v>410</v>
          </cell>
          <cell r="F57" t="str">
            <v>Cemento asfáltico</v>
          </cell>
          <cell r="G57" t="str">
            <v>Kg</v>
          </cell>
          <cell r="H57" t="str">
            <v>Kg</v>
          </cell>
        </row>
        <row r="58">
          <cell r="C58">
            <v>411.1</v>
          </cell>
          <cell r="D58">
            <v>411</v>
          </cell>
          <cell r="F58" t="str">
            <v>Emulsión asfáltica de rotura media CRM</v>
          </cell>
          <cell r="G58" t="str">
            <v>Lt</v>
          </cell>
          <cell r="H58" t="str">
            <v>Lt</v>
          </cell>
        </row>
        <row r="59">
          <cell r="C59">
            <v>411.2</v>
          </cell>
          <cell r="D59">
            <v>411</v>
          </cell>
          <cell r="F59" t="str">
            <v>Emulsión asfáltica de rotura lenta CRL-1</v>
          </cell>
          <cell r="G59" t="str">
            <v>Lt</v>
          </cell>
          <cell r="H59" t="str">
            <v>Lt</v>
          </cell>
        </row>
        <row r="60">
          <cell r="C60">
            <v>411.3</v>
          </cell>
          <cell r="D60">
            <v>411</v>
          </cell>
          <cell r="F60" t="str">
            <v>Emulsión asfáltica de rotura lenta CRL-1h</v>
          </cell>
          <cell r="G60" t="str">
            <v>Lt</v>
          </cell>
          <cell r="H60" t="str">
            <v>Lt</v>
          </cell>
        </row>
        <row r="61">
          <cell r="C61">
            <v>413</v>
          </cell>
          <cell r="D61">
            <v>413</v>
          </cell>
          <cell r="F61" t="str">
            <v>Excavación para reparación del pavimento existente</v>
          </cell>
          <cell r="G61" t="str">
            <v>m3</v>
          </cell>
          <cell r="H61">
            <v>34304</v>
          </cell>
        </row>
        <row r="62">
          <cell r="C62">
            <v>413.1</v>
          </cell>
          <cell r="D62">
            <v>413</v>
          </cell>
          <cell r="E62" t="str">
            <v>413P</v>
          </cell>
          <cell r="F62" t="str">
            <v>Excavación para reparación del pavimento existente</v>
          </cell>
          <cell r="G62" t="str">
            <v>m3</v>
          </cell>
          <cell r="H62" t="str">
            <v>m3</v>
          </cell>
          <cell r="J62" t="str">
            <v>Tiene en cuenta el programa PICO y PALA</v>
          </cell>
        </row>
        <row r="63">
          <cell r="C63">
            <v>420</v>
          </cell>
          <cell r="D63">
            <v>420</v>
          </cell>
          <cell r="F63" t="str">
            <v>Imprimación</v>
          </cell>
          <cell r="G63" t="str">
            <v>m2</v>
          </cell>
          <cell r="H63">
            <v>1614</v>
          </cell>
        </row>
        <row r="64">
          <cell r="C64">
            <v>421</v>
          </cell>
          <cell r="D64">
            <v>421</v>
          </cell>
          <cell r="F64" t="str">
            <v>Riego de liga</v>
          </cell>
          <cell r="G64" t="str">
            <v>m2</v>
          </cell>
          <cell r="H64" t="str">
            <v>m2</v>
          </cell>
        </row>
        <row r="65">
          <cell r="C65">
            <v>421.1</v>
          </cell>
          <cell r="D65">
            <v>421</v>
          </cell>
          <cell r="F65" t="str">
            <v>Riego de liga (cemento asfáltico)</v>
          </cell>
          <cell r="G65" t="str">
            <v>m2</v>
          </cell>
          <cell r="H65" t="str">
            <v>m2</v>
          </cell>
        </row>
        <row r="66">
          <cell r="C66">
            <v>421.2</v>
          </cell>
          <cell r="D66">
            <v>421</v>
          </cell>
          <cell r="F66" t="str">
            <v>Riego de liga (emulsión asfáltica)</v>
          </cell>
          <cell r="G66" t="str">
            <v>m2</v>
          </cell>
          <cell r="H66" t="str">
            <v>m2</v>
          </cell>
        </row>
        <row r="67">
          <cell r="C67">
            <v>430</v>
          </cell>
          <cell r="D67">
            <v>430</v>
          </cell>
          <cell r="F67" t="str">
            <v>Tratamiento superficial simple</v>
          </cell>
          <cell r="G67" t="str">
            <v>m2</v>
          </cell>
          <cell r="H67" t="str">
            <v>m2</v>
          </cell>
        </row>
        <row r="68">
          <cell r="C68" t="str">
            <v>430P</v>
          </cell>
          <cell r="E68" t="str">
            <v>430P</v>
          </cell>
          <cell r="F68" t="str">
            <v>Baranda metálica tubular para puentes</v>
          </cell>
          <cell r="G68" t="str">
            <v>ml</v>
          </cell>
          <cell r="H68" t="str">
            <v>ml</v>
          </cell>
        </row>
        <row r="69">
          <cell r="C69">
            <v>431</v>
          </cell>
          <cell r="D69">
            <v>431</v>
          </cell>
          <cell r="F69" t="str">
            <v>Tratamiento superficial doble</v>
          </cell>
          <cell r="G69" t="str">
            <v>m2</v>
          </cell>
          <cell r="H69" t="str">
            <v>m2</v>
          </cell>
        </row>
        <row r="70">
          <cell r="C70">
            <v>432</v>
          </cell>
          <cell r="D70">
            <v>432</v>
          </cell>
          <cell r="F70" t="str">
            <v>Sello de arena - asfalto</v>
          </cell>
          <cell r="G70" t="str">
            <v>m2</v>
          </cell>
          <cell r="H70" t="str">
            <v>m2</v>
          </cell>
        </row>
        <row r="71">
          <cell r="C71">
            <v>433</v>
          </cell>
          <cell r="D71">
            <v>433</v>
          </cell>
          <cell r="F71" t="str">
            <v>Lechada asfáltica</v>
          </cell>
          <cell r="G71" t="str">
            <v>m2</v>
          </cell>
          <cell r="H71" t="str">
            <v>m2</v>
          </cell>
        </row>
        <row r="72">
          <cell r="C72">
            <v>434</v>
          </cell>
          <cell r="E72" t="str">
            <v>434P</v>
          </cell>
          <cell r="F72" t="str">
            <v>Sello de grietas</v>
          </cell>
          <cell r="G72" t="str">
            <v>ml</v>
          </cell>
          <cell r="H72" t="str">
            <v>ml</v>
          </cell>
        </row>
        <row r="73">
          <cell r="C73" t="str">
            <v>434P.1</v>
          </cell>
          <cell r="E73" t="str">
            <v>434P</v>
          </cell>
          <cell r="F73" t="str">
            <v>Sello de grietas en concreto</v>
          </cell>
          <cell r="G73" t="str">
            <v>ml</v>
          </cell>
          <cell r="H73">
            <v>23935</v>
          </cell>
        </row>
        <row r="74">
          <cell r="C74">
            <v>435</v>
          </cell>
          <cell r="E74" t="str">
            <v>435P</v>
          </cell>
          <cell r="F74" t="str">
            <v>Sello de juntas de pavimento de concreto hidráulico</v>
          </cell>
          <cell r="G74" t="str">
            <v>ml</v>
          </cell>
          <cell r="H74" t="str">
            <v>ml</v>
          </cell>
        </row>
        <row r="75">
          <cell r="C75">
            <v>440.1</v>
          </cell>
          <cell r="D75">
            <v>440</v>
          </cell>
          <cell r="F75" t="str">
            <v>Mezcla densa en frío tipo MDF-1</v>
          </cell>
          <cell r="G75" t="str">
            <v>m3</v>
          </cell>
          <cell r="H75" t="str">
            <v>m3</v>
          </cell>
          <cell r="J75" t="str">
            <v>No incluye suministro y almacenamiento del cemento asfáltico</v>
          </cell>
        </row>
        <row r="76">
          <cell r="C76">
            <v>440.2</v>
          </cell>
          <cell r="D76">
            <v>440</v>
          </cell>
          <cell r="F76" t="str">
            <v>Mezcla densa en frío tipo MDF-2</v>
          </cell>
          <cell r="G76" t="str">
            <v>m3</v>
          </cell>
          <cell r="H76" t="str">
            <v>m3</v>
          </cell>
        </row>
        <row r="77">
          <cell r="C77">
            <v>440.3</v>
          </cell>
          <cell r="D77">
            <v>440</v>
          </cell>
          <cell r="F77" t="str">
            <v>Mezcla densa en frío tipo MDF-3</v>
          </cell>
          <cell r="G77" t="str">
            <v>m3</v>
          </cell>
          <cell r="H77" t="str">
            <v>m3</v>
          </cell>
        </row>
        <row r="78">
          <cell r="C78">
            <v>440.5</v>
          </cell>
          <cell r="D78">
            <v>440</v>
          </cell>
          <cell r="F78" t="str">
            <v>Mezcla densa en frío para bacheo</v>
          </cell>
          <cell r="G78" t="str">
            <v>m3</v>
          </cell>
          <cell r="H78" t="str">
            <v>m3</v>
          </cell>
        </row>
        <row r="79">
          <cell r="C79">
            <v>441.1</v>
          </cell>
          <cell r="D79">
            <v>441</v>
          </cell>
          <cell r="F79" t="str">
            <v>Mezcla abierta en frío tipo MAF-1</v>
          </cell>
          <cell r="G79" t="str">
            <v>m3</v>
          </cell>
          <cell r="H79" t="str">
            <v>m3</v>
          </cell>
          <cell r="J79" t="str">
            <v>No incluye suministro y almacenamiento del cemento asfáltico</v>
          </cell>
        </row>
        <row r="80">
          <cell r="C80">
            <v>441.2</v>
          </cell>
          <cell r="D80">
            <v>441</v>
          </cell>
          <cell r="F80" t="str">
            <v>Mezcla abierta en frío tipo MAF-2</v>
          </cell>
          <cell r="G80" t="str">
            <v>m3</v>
          </cell>
          <cell r="H80" t="str">
            <v>m3</v>
          </cell>
        </row>
        <row r="81">
          <cell r="C81">
            <v>441.3</v>
          </cell>
          <cell r="D81">
            <v>441</v>
          </cell>
          <cell r="F81" t="str">
            <v>Mezcla abierta en frío tipo MAF-3</v>
          </cell>
          <cell r="G81" t="str">
            <v>m3</v>
          </cell>
          <cell r="H81" t="str">
            <v>m3</v>
          </cell>
        </row>
        <row r="82">
          <cell r="C82">
            <v>441.4</v>
          </cell>
          <cell r="D82">
            <v>441</v>
          </cell>
          <cell r="F82" t="str">
            <v>Mezcla abierta en frío para bacheo</v>
          </cell>
          <cell r="G82" t="str">
            <v>m3</v>
          </cell>
          <cell r="H82" t="str">
            <v>m3</v>
          </cell>
        </row>
        <row r="83">
          <cell r="C83">
            <v>450.1</v>
          </cell>
          <cell r="D83">
            <v>450</v>
          </cell>
          <cell r="F83" t="str">
            <v>Mezcla densa en caliente tipo MDC-1</v>
          </cell>
          <cell r="G83" t="str">
            <v>m3</v>
          </cell>
          <cell r="H83" t="str">
            <v>m3</v>
          </cell>
          <cell r="J83" t="str">
            <v>No incluye suministro y almacenamiento del cemento asfáltico</v>
          </cell>
        </row>
        <row r="84">
          <cell r="C84">
            <v>450.2</v>
          </cell>
          <cell r="D84">
            <v>450</v>
          </cell>
          <cell r="F84" t="str">
            <v>Mezcla densa en caliente tipo MDC-2</v>
          </cell>
          <cell r="G84" t="str">
            <v>m3</v>
          </cell>
          <cell r="H84" t="str">
            <v>m3</v>
          </cell>
        </row>
        <row r="85">
          <cell r="C85">
            <v>450.3</v>
          </cell>
          <cell r="D85">
            <v>450</v>
          </cell>
          <cell r="F85" t="str">
            <v>Mezcla densa en caliente tipo MDC-3</v>
          </cell>
          <cell r="G85" t="str">
            <v>m3</v>
          </cell>
          <cell r="H85">
            <v>230745</v>
          </cell>
        </row>
        <row r="86">
          <cell r="C86">
            <v>450.4</v>
          </cell>
          <cell r="D86">
            <v>450</v>
          </cell>
          <cell r="F86" t="str">
            <v>Mezcla densa en caliente para bacheo</v>
          </cell>
          <cell r="G86" t="str">
            <v>m3</v>
          </cell>
          <cell r="H86" t="str">
            <v>m3</v>
          </cell>
        </row>
        <row r="87">
          <cell r="C87">
            <v>450.5</v>
          </cell>
          <cell r="D87">
            <v>450</v>
          </cell>
          <cell r="E87" t="str">
            <v>450P</v>
          </cell>
          <cell r="F87" t="str">
            <v>Parcheo con mezcla densa en caliente tipo MDC-2</v>
          </cell>
          <cell r="G87" t="str">
            <v>m3</v>
          </cell>
          <cell r="H87" t="str">
            <v>m3</v>
          </cell>
          <cell r="J87" t="str">
            <v>Incluye riego de liga, suministro y transporte del cemento asfáltico</v>
          </cell>
        </row>
        <row r="88">
          <cell r="C88">
            <v>450.6</v>
          </cell>
          <cell r="D88">
            <v>450</v>
          </cell>
          <cell r="E88" t="str">
            <v>450P-1</v>
          </cell>
          <cell r="F88" t="str">
            <v>Mezcla densa en caliente tipo MDC-2</v>
          </cell>
          <cell r="G88" t="str">
            <v>m3</v>
          </cell>
          <cell r="H88" t="str">
            <v>m3</v>
          </cell>
          <cell r="J88" t="str">
            <v>Incluye riego de liga, suministro y transporte del cemento asfáltico</v>
          </cell>
        </row>
        <row r="89">
          <cell r="C89">
            <v>450.7</v>
          </cell>
          <cell r="D89">
            <v>450</v>
          </cell>
          <cell r="E89" t="str">
            <v>450P-1</v>
          </cell>
          <cell r="F89" t="str">
            <v>Mezcla densa en caliente tipo MDC-1</v>
          </cell>
          <cell r="G89" t="str">
            <v>m3</v>
          </cell>
          <cell r="H89" t="str">
            <v>m3</v>
          </cell>
          <cell r="J89" t="str">
            <v>Incluye riego de liga, suministro y transporte del cemento asfáltico</v>
          </cell>
        </row>
        <row r="90">
          <cell r="C90">
            <v>450.8</v>
          </cell>
          <cell r="D90">
            <v>450</v>
          </cell>
          <cell r="E90" t="str">
            <v>450P-1</v>
          </cell>
          <cell r="F90" t="str">
            <v>Mezcla densa en caliente tipo MDC-3</v>
          </cell>
          <cell r="G90" t="str">
            <v>m3</v>
          </cell>
          <cell r="H90" t="str">
            <v>m3</v>
          </cell>
          <cell r="J90" t="str">
            <v>Incluye riego de liga, suministro y transporte del cemento asfáltico</v>
          </cell>
        </row>
        <row r="91">
          <cell r="C91">
            <v>450.9</v>
          </cell>
          <cell r="D91">
            <v>450</v>
          </cell>
          <cell r="E91" t="str">
            <v>450P-2</v>
          </cell>
          <cell r="F91" t="str">
            <v>Parcheo con fresado y mezcla densa en caliente tipo MDC-2</v>
          </cell>
          <cell r="G91" t="str">
            <v>m3</v>
          </cell>
          <cell r="H91">
            <v>318664</v>
          </cell>
        </row>
        <row r="92">
          <cell r="C92">
            <v>450.11</v>
          </cell>
          <cell r="D92">
            <v>450</v>
          </cell>
          <cell r="E92" t="str">
            <v>450P-3</v>
          </cell>
          <cell r="F92" t="str">
            <v>Mezcla densa en caliente tipo MDC-2 para bacheo</v>
          </cell>
          <cell r="G92" t="str">
            <v>m3</v>
          </cell>
          <cell r="H92" t="str">
            <v>m3</v>
          </cell>
          <cell r="J92" t="str">
            <v>Incluye suministro y transporte del cemento asfáltico</v>
          </cell>
        </row>
        <row r="93">
          <cell r="C93">
            <v>450.12</v>
          </cell>
          <cell r="D93">
            <v>450</v>
          </cell>
          <cell r="E93" t="str">
            <v>450P-3</v>
          </cell>
          <cell r="F93" t="str">
            <v>Mezcla densa en caliente tipo MDC-1 para bacheo</v>
          </cell>
          <cell r="G93" t="str">
            <v>m3</v>
          </cell>
          <cell r="H93" t="str">
            <v>m3</v>
          </cell>
        </row>
        <row r="94">
          <cell r="C94">
            <v>450.13</v>
          </cell>
          <cell r="D94">
            <v>450</v>
          </cell>
          <cell r="E94" t="str">
            <v>450P-1</v>
          </cell>
          <cell r="F94" t="str">
            <v>Mezcla densa en caliente tipo MDC-2</v>
          </cell>
          <cell r="G94" t="str">
            <v>m3</v>
          </cell>
          <cell r="H94" t="str">
            <v>m3</v>
          </cell>
        </row>
        <row r="95">
          <cell r="C95" t="str">
            <v>450P,1</v>
          </cell>
          <cell r="D95">
            <v>450</v>
          </cell>
          <cell r="E95" t="str">
            <v>450P-1</v>
          </cell>
          <cell r="F95" t="str">
            <v>Mezcla densa en caliente tipo MDC-2</v>
          </cell>
          <cell r="G95" t="str">
            <v>m3</v>
          </cell>
          <cell r="H95">
            <v>325244</v>
          </cell>
        </row>
        <row r="96">
          <cell r="C96" t="str">
            <v>450P,2</v>
          </cell>
          <cell r="D96">
            <v>450</v>
          </cell>
          <cell r="E96" t="str">
            <v>450P-2</v>
          </cell>
          <cell r="F96" t="str">
            <v>Parcheo con mezcla densa en caliente tipo MDC-2</v>
          </cell>
          <cell r="G96" t="str">
            <v>m3</v>
          </cell>
          <cell r="H96">
            <v>358746</v>
          </cell>
        </row>
        <row r="97">
          <cell r="C97">
            <v>451.1</v>
          </cell>
          <cell r="D97">
            <v>451</v>
          </cell>
          <cell r="F97" t="str">
            <v>Mezcla abierta en caliente tipo MAC-1</v>
          </cell>
          <cell r="G97" t="str">
            <v>m3</v>
          </cell>
          <cell r="H97" t="str">
            <v>m3</v>
          </cell>
        </row>
        <row r="98">
          <cell r="C98">
            <v>451.2</v>
          </cell>
          <cell r="D98">
            <v>451</v>
          </cell>
          <cell r="F98" t="str">
            <v>Mezcla abierta en caliente tipo MAC-2</v>
          </cell>
          <cell r="G98" t="str">
            <v>m3</v>
          </cell>
          <cell r="H98">
            <v>159158</v>
          </cell>
        </row>
        <row r="99">
          <cell r="C99">
            <v>451.3</v>
          </cell>
          <cell r="D99">
            <v>451</v>
          </cell>
          <cell r="F99" t="str">
            <v>Mezcla abierta en caliente tipo MAC-3</v>
          </cell>
          <cell r="G99" t="str">
            <v>m3</v>
          </cell>
          <cell r="H99" t="str">
            <v>m3</v>
          </cell>
        </row>
        <row r="100">
          <cell r="C100">
            <v>460</v>
          </cell>
          <cell r="D100">
            <v>460</v>
          </cell>
          <cell r="F100" t="str">
            <v>Fresado de pavimento asfáltico</v>
          </cell>
          <cell r="G100" t="str">
            <v>m3</v>
          </cell>
          <cell r="H100">
            <v>60691</v>
          </cell>
        </row>
        <row r="101">
          <cell r="C101">
            <v>461</v>
          </cell>
          <cell r="D101">
            <v>461</v>
          </cell>
          <cell r="F101" t="str">
            <v>Pavimento asfáltico reciclado en frío</v>
          </cell>
          <cell r="G101" t="str">
            <v>m3</v>
          </cell>
          <cell r="H101" t="str">
            <v>m3</v>
          </cell>
          <cell r="J101" t="str">
            <v>No incluye suministro y almacenamiento del cemento asfáltico o la emulsión.</v>
          </cell>
        </row>
        <row r="102">
          <cell r="C102">
            <v>461.1</v>
          </cell>
          <cell r="D102">
            <v>461</v>
          </cell>
          <cell r="E102" t="str">
            <v>461P</v>
          </cell>
          <cell r="F102" t="str">
            <v>Pavimento asfáltico reciclado en frío</v>
          </cell>
          <cell r="G102" t="str">
            <v>m3</v>
          </cell>
          <cell r="H102" t="str">
            <v>m3</v>
          </cell>
          <cell r="J102" t="str">
            <v>Incluye el cemento asfáltico o la emulsión asfáltica</v>
          </cell>
        </row>
        <row r="103">
          <cell r="C103">
            <v>462.1</v>
          </cell>
          <cell r="D103">
            <v>462</v>
          </cell>
          <cell r="F103" t="str">
            <v>Pavimento asfáltico reciclado en caliente tipo MDC-1</v>
          </cell>
          <cell r="G103" t="str">
            <v>m3</v>
          </cell>
          <cell r="H103" t="str">
            <v>m3</v>
          </cell>
          <cell r="J103" t="str">
            <v>No incluye suministro y almacenamiento del cemento asfáltico o la emulsión. Tampoco el agente rejuvenecedor</v>
          </cell>
        </row>
        <row r="104">
          <cell r="C104">
            <v>462.2</v>
          </cell>
          <cell r="D104">
            <v>462</v>
          </cell>
          <cell r="F104" t="str">
            <v>Pavimento asfáltico reciclado en caliente tipo MDC-2</v>
          </cell>
          <cell r="G104" t="str">
            <v>m3</v>
          </cell>
          <cell r="H104" t="str">
            <v>m3</v>
          </cell>
        </row>
        <row r="105">
          <cell r="C105">
            <v>462.3</v>
          </cell>
          <cell r="D105">
            <v>462</v>
          </cell>
          <cell r="F105" t="str">
            <v>Pavimento asfáltico reciclado en caliente tipo MDC-3</v>
          </cell>
          <cell r="G105" t="str">
            <v>m3</v>
          </cell>
          <cell r="H105" t="str">
            <v>m3</v>
          </cell>
        </row>
        <row r="106">
          <cell r="C106">
            <v>462.4</v>
          </cell>
          <cell r="D106">
            <v>462</v>
          </cell>
          <cell r="F106" t="str">
            <v>Pavimento asfáltico reciclado en caliente para bacheo</v>
          </cell>
          <cell r="G106" t="str">
            <v>m3</v>
          </cell>
          <cell r="H106" t="str">
            <v>m3</v>
          </cell>
        </row>
        <row r="107">
          <cell r="C107">
            <v>470</v>
          </cell>
          <cell r="E107" t="str">
            <v>470P</v>
          </cell>
          <cell r="F107" t="str">
            <v>Asfalto Natural (Asfaltita)</v>
          </cell>
          <cell r="G107" t="str">
            <v>m3</v>
          </cell>
          <cell r="H107" t="str">
            <v>m3</v>
          </cell>
        </row>
        <row r="108">
          <cell r="C108">
            <v>500</v>
          </cell>
          <cell r="D108">
            <v>500</v>
          </cell>
          <cell r="F108" t="str">
            <v>Pavimento de concreto hidráulico</v>
          </cell>
          <cell r="G108" t="str">
            <v>m3</v>
          </cell>
          <cell r="H108">
            <v>426121</v>
          </cell>
          <cell r="J108" t="str">
            <v>No incluye la preparación de la superficie existente</v>
          </cell>
        </row>
        <row r="109">
          <cell r="C109">
            <v>501</v>
          </cell>
          <cell r="E109" t="str">
            <v>501P</v>
          </cell>
          <cell r="F109" t="str">
            <v>Corte en losas de pavimento rígido</v>
          </cell>
          <cell r="G109" t="str">
            <v>ml</v>
          </cell>
          <cell r="H109">
            <v>4125</v>
          </cell>
        </row>
        <row r="110">
          <cell r="C110">
            <v>510</v>
          </cell>
          <cell r="D110">
            <v>510</v>
          </cell>
          <cell r="F110" t="str">
            <v>Pavimento de adoquines de concreto</v>
          </cell>
          <cell r="G110" t="str">
            <v>m2</v>
          </cell>
          <cell r="H110" t="str">
            <v>m2</v>
          </cell>
          <cell r="J110" t="str">
            <v>No incluye la preparación de la superficie existente. Tampoco las obras de confinamiento del pavimento.</v>
          </cell>
        </row>
        <row r="111">
          <cell r="C111">
            <v>600.1</v>
          </cell>
          <cell r="D111">
            <v>600</v>
          </cell>
          <cell r="F111" t="str">
            <v>Excavaciones varias sin clasificar</v>
          </cell>
          <cell r="G111" t="str">
            <v>m3</v>
          </cell>
          <cell r="H111">
            <v>9990</v>
          </cell>
        </row>
        <row r="112">
          <cell r="C112">
            <v>600.20000000000005</v>
          </cell>
          <cell r="D112">
            <v>600</v>
          </cell>
          <cell r="F112" t="str">
            <v>Excavaciones varias en roca en seco</v>
          </cell>
          <cell r="G112" t="str">
            <v>m3</v>
          </cell>
          <cell r="H112">
            <v>38000</v>
          </cell>
        </row>
        <row r="113">
          <cell r="C113">
            <v>600.29999999999995</v>
          </cell>
          <cell r="D113">
            <v>600</v>
          </cell>
          <cell r="F113" t="str">
            <v>Excavaciones varias en roca bajo agua</v>
          </cell>
          <cell r="G113" t="str">
            <v>m3</v>
          </cell>
          <cell r="H113" t="str">
            <v>m3</v>
          </cell>
        </row>
        <row r="114">
          <cell r="C114">
            <v>600.4</v>
          </cell>
          <cell r="D114">
            <v>600</v>
          </cell>
          <cell r="F114" t="str">
            <v>Excavaciones varias en material común en seco</v>
          </cell>
          <cell r="G114" t="str">
            <v>m3</v>
          </cell>
          <cell r="H114">
            <v>24253</v>
          </cell>
        </row>
        <row r="115">
          <cell r="C115">
            <v>600.5</v>
          </cell>
          <cell r="D115">
            <v>600</v>
          </cell>
          <cell r="F115" t="str">
            <v>Excavaciones varias en material común bajo agua</v>
          </cell>
          <cell r="G115" t="str">
            <v>m3</v>
          </cell>
          <cell r="H115">
            <v>29716</v>
          </cell>
        </row>
        <row r="116">
          <cell r="C116">
            <v>600.6</v>
          </cell>
          <cell r="D116">
            <v>600</v>
          </cell>
          <cell r="E116" t="str">
            <v>600P</v>
          </cell>
          <cell r="F116" t="str">
            <v>Excavaciones varias sin clasificar</v>
          </cell>
          <cell r="G116" t="str">
            <v>m3</v>
          </cell>
          <cell r="H116" t="str">
            <v>m3</v>
          </cell>
          <cell r="J116" t="str">
            <v>Tiene en cuenta el programa PICO y PALA</v>
          </cell>
        </row>
        <row r="117">
          <cell r="C117">
            <v>600.70000000000005</v>
          </cell>
          <cell r="D117">
            <v>600</v>
          </cell>
          <cell r="E117" t="str">
            <v>600P</v>
          </cell>
          <cell r="F117" t="str">
            <v>Excavaciones varias en material común en seco</v>
          </cell>
          <cell r="G117" t="str">
            <v>m3</v>
          </cell>
          <cell r="H117" t="str">
            <v>m3</v>
          </cell>
          <cell r="J117" t="str">
            <v>Tiene en cuenta el programa PICO y PALA</v>
          </cell>
        </row>
        <row r="118">
          <cell r="C118" t="str">
            <v>600P.1</v>
          </cell>
          <cell r="D118">
            <v>600</v>
          </cell>
          <cell r="E118" t="str">
            <v>600P.1</v>
          </cell>
          <cell r="F118" t="str">
            <v>Excavaciones manuales varias sin clasificar</v>
          </cell>
          <cell r="G118" t="str">
            <v>m3</v>
          </cell>
          <cell r="H118">
            <v>18224</v>
          </cell>
          <cell r="J118" t="str">
            <v>Tiene en cuenta el programa PICO y PALA</v>
          </cell>
        </row>
        <row r="119">
          <cell r="C119">
            <v>600.79999999999995</v>
          </cell>
          <cell r="D119">
            <v>600</v>
          </cell>
          <cell r="E119" t="str">
            <v>600P</v>
          </cell>
          <cell r="F119" t="str">
            <v>Excavaciones varias en material común bajo agua</v>
          </cell>
          <cell r="G119" t="str">
            <v>m3</v>
          </cell>
          <cell r="H119" t="str">
            <v>m3</v>
          </cell>
          <cell r="J119" t="str">
            <v>Tiene en cuenta el programa PICO y PALA</v>
          </cell>
        </row>
        <row r="120">
          <cell r="C120">
            <v>601.1</v>
          </cell>
          <cell r="D120">
            <v>601</v>
          </cell>
          <cell r="F120" t="str">
            <v>Excavaciones varias en roca en seco</v>
          </cell>
          <cell r="G120" t="str">
            <v>m3</v>
          </cell>
          <cell r="H120" t="str">
            <v>m3</v>
          </cell>
        </row>
        <row r="121">
          <cell r="C121">
            <v>601.20000000000005</v>
          </cell>
          <cell r="D121">
            <v>601</v>
          </cell>
          <cell r="F121" t="str">
            <v>Excavaciones varias en roca bajo agua</v>
          </cell>
          <cell r="G121" t="str">
            <v>m3</v>
          </cell>
          <cell r="H121" t="str">
            <v>m3</v>
          </cell>
        </row>
        <row r="122">
          <cell r="C122">
            <v>601.29999999999995</v>
          </cell>
          <cell r="D122">
            <v>601</v>
          </cell>
          <cell r="F122" t="str">
            <v>Excavaciones varias en material común en seco</v>
          </cell>
          <cell r="G122" t="str">
            <v>m3</v>
          </cell>
          <cell r="H122" t="str">
            <v>m3</v>
          </cell>
        </row>
        <row r="123">
          <cell r="C123">
            <v>601.4</v>
          </cell>
          <cell r="D123">
            <v>601</v>
          </cell>
          <cell r="F123" t="str">
            <v>Excavaciones varias en material común bajo agua</v>
          </cell>
          <cell r="G123" t="str">
            <v>m3</v>
          </cell>
          <cell r="H123" t="str">
            <v>m3</v>
          </cell>
        </row>
        <row r="124">
          <cell r="C124">
            <v>610.1</v>
          </cell>
          <cell r="D124">
            <v>610</v>
          </cell>
          <cell r="F124" t="str">
            <v>Rellenos para estructuras</v>
          </cell>
          <cell r="G124" t="str">
            <v>m3</v>
          </cell>
          <cell r="H124">
            <v>38345</v>
          </cell>
          <cell r="J124" t="str">
            <v>No incluye la preparación de la superficie sobre la que irá el relleno.</v>
          </cell>
        </row>
        <row r="125">
          <cell r="C125">
            <v>610.20000000000005</v>
          </cell>
          <cell r="D125">
            <v>610</v>
          </cell>
          <cell r="F125" t="str">
            <v>Material filtrante</v>
          </cell>
          <cell r="G125" t="str">
            <v>m3</v>
          </cell>
          <cell r="H125" t="str">
            <v>m3</v>
          </cell>
        </row>
        <row r="126">
          <cell r="C126">
            <v>612</v>
          </cell>
          <cell r="E126" t="str">
            <v>612P</v>
          </cell>
          <cell r="F126" t="str">
            <v>Geobloques</v>
          </cell>
          <cell r="G126" t="str">
            <v>m3</v>
          </cell>
          <cell r="H126" t="str">
            <v>m3</v>
          </cell>
        </row>
        <row r="127">
          <cell r="C127">
            <v>620.1</v>
          </cell>
          <cell r="D127">
            <v>620</v>
          </cell>
          <cell r="F127" t="str">
            <v>Pilotes prefabricados de concreto</v>
          </cell>
          <cell r="G127" t="str">
            <v>ml</v>
          </cell>
          <cell r="H127" t="str">
            <v>ml</v>
          </cell>
        </row>
        <row r="128">
          <cell r="C128">
            <v>620.20000000000005</v>
          </cell>
          <cell r="D128">
            <v>620</v>
          </cell>
          <cell r="F128" t="str">
            <v>Extensión de pilotes</v>
          </cell>
          <cell r="G128" t="str">
            <v>ml</v>
          </cell>
          <cell r="H128" t="str">
            <v>ml</v>
          </cell>
        </row>
        <row r="129">
          <cell r="C129">
            <v>620.29999999999995</v>
          </cell>
          <cell r="D129">
            <v>620</v>
          </cell>
          <cell r="F129" t="str">
            <v>Prueba de carga</v>
          </cell>
          <cell r="G129" t="str">
            <v>Un</v>
          </cell>
          <cell r="H129" t="str">
            <v>Un</v>
          </cell>
        </row>
        <row r="130">
          <cell r="C130">
            <v>621.1</v>
          </cell>
          <cell r="D130">
            <v>621</v>
          </cell>
          <cell r="F130" t="str">
            <v>Pilote de concreto fundido in-situ de diámetro____</v>
          </cell>
          <cell r="G130" t="str">
            <v>ml</v>
          </cell>
          <cell r="H130" t="str">
            <v>ml</v>
          </cell>
        </row>
        <row r="131">
          <cell r="C131">
            <v>621.20000000000005</v>
          </cell>
          <cell r="D131">
            <v>621</v>
          </cell>
          <cell r="F131" t="str">
            <v>Base acampanada</v>
          </cell>
          <cell r="G131" t="str">
            <v>m3</v>
          </cell>
          <cell r="H131" t="str">
            <v>m3</v>
          </cell>
        </row>
        <row r="132">
          <cell r="C132">
            <v>621.29999999999995</v>
          </cell>
          <cell r="D132">
            <v>621</v>
          </cell>
          <cell r="F132" t="str">
            <v>Pilote de prueba de diámetro ____</v>
          </cell>
          <cell r="G132" t="str">
            <v>ml</v>
          </cell>
          <cell r="H132" t="str">
            <v>ml</v>
          </cell>
        </row>
        <row r="133">
          <cell r="C133">
            <v>621.4</v>
          </cell>
          <cell r="D133">
            <v>621</v>
          </cell>
          <cell r="F133" t="str">
            <v>Base acampanada de prueba</v>
          </cell>
          <cell r="G133" t="str">
            <v>m3</v>
          </cell>
          <cell r="H133" t="str">
            <v>m3</v>
          </cell>
        </row>
        <row r="134">
          <cell r="C134">
            <v>621.5</v>
          </cell>
          <cell r="D134">
            <v>621</v>
          </cell>
          <cell r="F134" t="str">
            <v>Camisa permanente de diámetro exterior ____</v>
          </cell>
          <cell r="G134" t="str">
            <v>ml</v>
          </cell>
          <cell r="H134" t="str">
            <v>ml</v>
          </cell>
        </row>
        <row r="135">
          <cell r="C135">
            <v>621.6</v>
          </cell>
          <cell r="D135">
            <v>621</v>
          </cell>
          <cell r="F135" t="str">
            <v>Prueba de carga</v>
          </cell>
          <cell r="G135" t="str">
            <v>Un</v>
          </cell>
          <cell r="H135" t="str">
            <v>Un</v>
          </cell>
        </row>
        <row r="136">
          <cell r="C136">
            <v>622.1</v>
          </cell>
          <cell r="D136">
            <v>622</v>
          </cell>
          <cell r="F136" t="str">
            <v>Tablestacado de madera</v>
          </cell>
          <cell r="G136" t="str">
            <v>m2</v>
          </cell>
          <cell r="H136" t="str">
            <v>m2</v>
          </cell>
        </row>
        <row r="137">
          <cell r="C137">
            <v>622.20000000000005</v>
          </cell>
          <cell r="D137">
            <v>622</v>
          </cell>
          <cell r="F137" t="str">
            <v>Tablestacado metálico</v>
          </cell>
          <cell r="G137" t="str">
            <v>m2</v>
          </cell>
          <cell r="H137" t="str">
            <v>m2</v>
          </cell>
        </row>
        <row r="138">
          <cell r="C138">
            <v>622.29999999999995</v>
          </cell>
          <cell r="D138">
            <v>622</v>
          </cell>
          <cell r="F138" t="str">
            <v>Tablestacado de concreto reforzado</v>
          </cell>
          <cell r="G138" t="str">
            <v>m2</v>
          </cell>
          <cell r="H138" t="str">
            <v>m2</v>
          </cell>
        </row>
        <row r="139">
          <cell r="C139">
            <v>622.4</v>
          </cell>
          <cell r="D139">
            <v>622</v>
          </cell>
          <cell r="F139" t="str">
            <v>Tablestacado de concreto preesforzado</v>
          </cell>
          <cell r="G139" t="str">
            <v>m2</v>
          </cell>
          <cell r="H139" t="str">
            <v>m2</v>
          </cell>
        </row>
        <row r="140">
          <cell r="C140">
            <v>622.5</v>
          </cell>
          <cell r="D140">
            <v>622</v>
          </cell>
          <cell r="F140" t="str">
            <v>Corte del extremo superior del elemento</v>
          </cell>
          <cell r="G140" t="str">
            <v>ml</v>
          </cell>
          <cell r="H140" t="str">
            <v>ml</v>
          </cell>
        </row>
        <row r="141">
          <cell r="C141">
            <v>622.6</v>
          </cell>
          <cell r="D141">
            <v>622</v>
          </cell>
          <cell r="E141" t="str">
            <v>622P</v>
          </cell>
          <cell r="F141" t="str">
            <v>Tablestacado metálico</v>
          </cell>
          <cell r="G141" t="str">
            <v>ml</v>
          </cell>
          <cell r="H141" t="str">
            <v>ml</v>
          </cell>
          <cell r="J141" t="str">
            <v>La unidad de medida es el metro lineal</v>
          </cell>
        </row>
        <row r="142">
          <cell r="C142">
            <v>623.1</v>
          </cell>
          <cell r="E142" t="str">
            <v>623P</v>
          </cell>
          <cell r="F142" t="str">
            <v>Suministro e hincamiento de rieles</v>
          </cell>
          <cell r="G142" t="str">
            <v>ml</v>
          </cell>
          <cell r="H142">
            <v>92683</v>
          </cell>
        </row>
        <row r="143">
          <cell r="C143">
            <v>623.20000000000005</v>
          </cell>
          <cell r="E143" t="str">
            <v>623P</v>
          </cell>
          <cell r="F143" t="str">
            <v>Suministro e instalación de rieles</v>
          </cell>
          <cell r="G143" t="str">
            <v>ml</v>
          </cell>
          <cell r="H143">
            <v>76829</v>
          </cell>
        </row>
        <row r="144">
          <cell r="C144">
            <v>630.1</v>
          </cell>
          <cell r="D144">
            <v>630</v>
          </cell>
          <cell r="F144" t="str">
            <v>Concreto Clase A</v>
          </cell>
          <cell r="G144" t="str">
            <v>m3</v>
          </cell>
          <cell r="H144" t="str">
            <v>m3</v>
          </cell>
          <cell r="J144" t="str">
            <v>5000PSI</v>
          </cell>
        </row>
        <row r="145">
          <cell r="C145">
            <v>630.20000000000005</v>
          </cell>
          <cell r="D145">
            <v>630</v>
          </cell>
          <cell r="F145" t="str">
            <v>Concreto Clase B</v>
          </cell>
          <cell r="G145" t="str">
            <v>m3</v>
          </cell>
          <cell r="H145" t="str">
            <v>m3</v>
          </cell>
          <cell r="J145" t="str">
            <v>4000PSI</v>
          </cell>
        </row>
        <row r="146">
          <cell r="C146">
            <v>630.29999999999995</v>
          </cell>
          <cell r="D146">
            <v>630</v>
          </cell>
          <cell r="F146" t="str">
            <v>Concreto Clase C</v>
          </cell>
          <cell r="G146" t="str">
            <v>m3</v>
          </cell>
          <cell r="H146" t="str">
            <v>m3</v>
          </cell>
          <cell r="J146" t="str">
            <v>3000PSI</v>
          </cell>
        </row>
        <row r="147">
          <cell r="C147">
            <v>630.4</v>
          </cell>
          <cell r="D147">
            <v>630</v>
          </cell>
          <cell r="F147" t="str">
            <v>Concreto Clase D</v>
          </cell>
          <cell r="G147" t="str">
            <v>m3</v>
          </cell>
          <cell r="H147">
            <v>374399</v>
          </cell>
          <cell r="J147" t="str">
            <v>2000PSI</v>
          </cell>
        </row>
        <row r="148">
          <cell r="C148">
            <v>630.5</v>
          </cell>
          <cell r="D148">
            <v>630</v>
          </cell>
          <cell r="F148" t="str">
            <v>Concreto Clase E</v>
          </cell>
          <cell r="G148" t="str">
            <v>m3</v>
          </cell>
          <cell r="H148">
            <v>325680</v>
          </cell>
        </row>
        <row r="149">
          <cell r="C149">
            <v>630.6</v>
          </cell>
          <cell r="D149">
            <v>630</v>
          </cell>
          <cell r="F149" t="str">
            <v>Concreto Simple de 175 Kg/cm2</v>
          </cell>
          <cell r="G149" t="str">
            <v>m3</v>
          </cell>
          <cell r="H149">
            <v>326357</v>
          </cell>
        </row>
        <row r="150">
          <cell r="C150" t="str">
            <v>630P.7</v>
          </cell>
          <cell r="D150">
            <v>630</v>
          </cell>
          <cell r="F150" t="str">
            <v>Concreto ciplopeo de resistencia 211 Kg/cm2</v>
          </cell>
          <cell r="G150" t="str">
            <v>m3</v>
          </cell>
          <cell r="H150">
            <v>288781</v>
          </cell>
        </row>
        <row r="151">
          <cell r="C151">
            <v>630.70000000000005</v>
          </cell>
          <cell r="D151">
            <v>630</v>
          </cell>
          <cell r="F151" t="str">
            <v>Concreto Clase G</v>
          </cell>
          <cell r="G151" t="str">
            <v>m3</v>
          </cell>
          <cell r="H151">
            <v>282866</v>
          </cell>
        </row>
        <row r="152">
          <cell r="C152">
            <v>630.79999999999995</v>
          </cell>
          <cell r="D152">
            <v>630</v>
          </cell>
          <cell r="E152" t="str">
            <v>630P</v>
          </cell>
          <cell r="F152" t="str">
            <v>Concreto Clase A con aditivo</v>
          </cell>
          <cell r="G152" t="str">
            <v>m3</v>
          </cell>
          <cell r="H152" t="str">
            <v>m3</v>
          </cell>
        </row>
        <row r="153">
          <cell r="C153">
            <v>630.9</v>
          </cell>
          <cell r="D153">
            <v>630</v>
          </cell>
          <cell r="E153" t="str">
            <v>630P</v>
          </cell>
          <cell r="F153" t="str">
            <v>Concreto Clase D con aditivo</v>
          </cell>
          <cell r="G153" t="str">
            <v>m3</v>
          </cell>
          <cell r="H153" t="str">
            <v>m3</v>
          </cell>
        </row>
        <row r="154">
          <cell r="C154">
            <v>630.1</v>
          </cell>
          <cell r="D154">
            <v>630</v>
          </cell>
          <cell r="E154" t="str">
            <v>630P-1</v>
          </cell>
          <cell r="F154" t="str">
            <v>Realce de cabezotes de alcantarillas</v>
          </cell>
          <cell r="G154" t="str">
            <v>m3</v>
          </cell>
          <cell r="H154" t="str">
            <v>m3</v>
          </cell>
        </row>
        <row r="155">
          <cell r="C155">
            <v>630.11</v>
          </cell>
          <cell r="D155">
            <v>630</v>
          </cell>
          <cell r="E155" t="str">
            <v>630P-2</v>
          </cell>
          <cell r="F155" t="str">
            <v>Realce de bordillo de cunetas</v>
          </cell>
          <cell r="G155" t="str">
            <v>ml</v>
          </cell>
          <cell r="H155">
            <v>30840</v>
          </cell>
        </row>
        <row r="156">
          <cell r="C156">
            <v>630.12</v>
          </cell>
          <cell r="D156">
            <v>630</v>
          </cell>
          <cell r="E156" t="str">
            <v>630P-3</v>
          </cell>
          <cell r="F156" t="str">
            <v>Concreto Clase G para cimientos</v>
          </cell>
          <cell r="G156" t="str">
            <v>m3</v>
          </cell>
          <cell r="H156" t="str">
            <v>m3</v>
          </cell>
        </row>
        <row r="157">
          <cell r="C157">
            <v>630.13</v>
          </cell>
          <cell r="D157">
            <v>630</v>
          </cell>
          <cell r="E157" t="str">
            <v>630P-3</v>
          </cell>
          <cell r="F157" t="str">
            <v>Concreto Clase G para elevaciones</v>
          </cell>
          <cell r="G157" t="str">
            <v>m3</v>
          </cell>
          <cell r="H157" t="str">
            <v>m3</v>
          </cell>
        </row>
        <row r="158">
          <cell r="C158">
            <v>630.14</v>
          </cell>
          <cell r="D158">
            <v>630</v>
          </cell>
          <cell r="E158" t="str">
            <v>630P-4</v>
          </cell>
          <cell r="F158" t="str">
            <v>Recubrimiento con malla y mortero 1:4, e=5cm</v>
          </cell>
          <cell r="G158" t="str">
            <v>m2</v>
          </cell>
          <cell r="H158" t="str">
            <v>m2</v>
          </cell>
        </row>
        <row r="159">
          <cell r="C159">
            <v>630.15</v>
          </cell>
          <cell r="D159">
            <v>630</v>
          </cell>
          <cell r="E159" t="str">
            <v>630P-5</v>
          </cell>
          <cell r="F159" t="str">
            <v>Recalce de alcantarillas</v>
          </cell>
          <cell r="G159" t="str">
            <v>ml</v>
          </cell>
          <cell r="H159">
            <v>77402</v>
          </cell>
        </row>
        <row r="160">
          <cell r="C160">
            <v>632</v>
          </cell>
          <cell r="D160">
            <v>632</v>
          </cell>
          <cell r="F160" t="str">
            <v>Baranda de concreto</v>
          </cell>
          <cell r="G160" t="str">
            <v>ml</v>
          </cell>
          <cell r="H160" t="str">
            <v>ml</v>
          </cell>
          <cell r="J160" t="str">
            <v>No incluye el acero de refuerzo</v>
          </cell>
        </row>
        <row r="161">
          <cell r="C161">
            <v>632.1</v>
          </cell>
          <cell r="D161">
            <v>632</v>
          </cell>
          <cell r="E161" t="str">
            <v>632P</v>
          </cell>
          <cell r="F161" t="str">
            <v>Baranda metálica tubular</v>
          </cell>
          <cell r="G161" t="str">
            <v>ml</v>
          </cell>
          <cell r="H161" t="str">
            <v>ml</v>
          </cell>
        </row>
        <row r="162">
          <cell r="C162">
            <v>640.1</v>
          </cell>
          <cell r="D162">
            <v>640</v>
          </cell>
          <cell r="F162" t="str">
            <v>Acero de refuerzo Grado 37</v>
          </cell>
          <cell r="G162" t="str">
            <v>Kg</v>
          </cell>
          <cell r="H162" t="str">
            <v>Kg</v>
          </cell>
        </row>
        <row r="163">
          <cell r="C163">
            <v>640.20000000000005</v>
          </cell>
          <cell r="D163">
            <v>640</v>
          </cell>
          <cell r="F163" t="str">
            <v>Acero de refuerzo Grado 40</v>
          </cell>
          <cell r="G163" t="str">
            <v>Kg</v>
          </cell>
          <cell r="H163" t="str">
            <v>Kg</v>
          </cell>
        </row>
        <row r="164">
          <cell r="C164">
            <v>640.29999999999995</v>
          </cell>
          <cell r="D164">
            <v>640</v>
          </cell>
          <cell r="F164" t="str">
            <v>Acero de refuerzo Grado 60</v>
          </cell>
          <cell r="G164" t="str">
            <v>Kg</v>
          </cell>
          <cell r="H164">
            <v>2737</v>
          </cell>
        </row>
        <row r="165">
          <cell r="C165">
            <v>641</v>
          </cell>
          <cell r="D165">
            <v>641</v>
          </cell>
          <cell r="F165" t="str">
            <v>Acero de preesfuerzo</v>
          </cell>
          <cell r="G165" t="str">
            <v>t-m</v>
          </cell>
          <cell r="H165" t="str">
            <v>t-m</v>
          </cell>
        </row>
        <row r="166">
          <cell r="C166">
            <v>642.1</v>
          </cell>
          <cell r="D166">
            <v>642</v>
          </cell>
          <cell r="F166" t="str">
            <v>Apoyo elastomérico</v>
          </cell>
          <cell r="G166" t="str">
            <v>Un</v>
          </cell>
          <cell r="H166" t="str">
            <v>Un</v>
          </cell>
        </row>
        <row r="167">
          <cell r="C167">
            <v>642.20000000000005</v>
          </cell>
          <cell r="D167">
            <v>642</v>
          </cell>
          <cell r="F167" t="str">
            <v>Sello para juntas de puentes</v>
          </cell>
          <cell r="G167" t="str">
            <v>ml</v>
          </cell>
          <cell r="H167">
            <v>8342</v>
          </cell>
        </row>
        <row r="168">
          <cell r="C168">
            <v>643</v>
          </cell>
          <cell r="E168" t="str">
            <v>643P</v>
          </cell>
          <cell r="F168" t="str">
            <v>Suministro e instalación de juntas de dilatación</v>
          </cell>
          <cell r="G168" t="str">
            <v>ml</v>
          </cell>
          <cell r="H168" t="str">
            <v>ml</v>
          </cell>
        </row>
        <row r="169">
          <cell r="C169">
            <v>644</v>
          </cell>
          <cell r="E169" t="str">
            <v>644P</v>
          </cell>
          <cell r="F169" t="str">
            <v>Suministro e instalación de sellos para juntas de puentes</v>
          </cell>
          <cell r="G169" t="str">
            <v>ml</v>
          </cell>
          <cell r="H169">
            <v>8342</v>
          </cell>
        </row>
        <row r="170">
          <cell r="C170">
            <v>650.1</v>
          </cell>
          <cell r="D170">
            <v>650</v>
          </cell>
          <cell r="F170" t="str">
            <v>Diseño y fabricación de estructura metálica</v>
          </cell>
          <cell r="G170" t="str">
            <v>Kg</v>
          </cell>
          <cell r="H170" t="str">
            <v>Kg</v>
          </cell>
        </row>
        <row r="171">
          <cell r="C171">
            <v>650.20000000000005</v>
          </cell>
          <cell r="D171">
            <v>650</v>
          </cell>
          <cell r="F171" t="str">
            <v>Fabricación de la estructura metálica</v>
          </cell>
          <cell r="G171" t="str">
            <v>Kg</v>
          </cell>
          <cell r="H171" t="str">
            <v>Kg</v>
          </cell>
        </row>
        <row r="172">
          <cell r="C172">
            <v>650.29999999999995</v>
          </cell>
          <cell r="D172">
            <v>650</v>
          </cell>
          <cell r="F172" t="str">
            <v>Transporte de estructura metálica</v>
          </cell>
          <cell r="G172" t="str">
            <v>Kg</v>
          </cell>
          <cell r="H172" t="str">
            <v>Kg</v>
          </cell>
        </row>
        <row r="173">
          <cell r="C173">
            <v>650.4</v>
          </cell>
          <cell r="D173">
            <v>650</v>
          </cell>
          <cell r="F173" t="str">
            <v>Montaje y pintura de estructura metálica</v>
          </cell>
          <cell r="G173" t="str">
            <v>Kg</v>
          </cell>
          <cell r="H173" t="str">
            <v>Kg</v>
          </cell>
        </row>
        <row r="174">
          <cell r="C174">
            <v>660.1</v>
          </cell>
          <cell r="D174">
            <v>660</v>
          </cell>
          <cell r="F174" t="str">
            <v>Tubería de concreto simple de diámetro 450 mm</v>
          </cell>
          <cell r="G174" t="str">
            <v>ml</v>
          </cell>
          <cell r="H174" t="str">
            <v>ml</v>
          </cell>
        </row>
        <row r="175">
          <cell r="C175">
            <v>660.2</v>
          </cell>
          <cell r="D175">
            <v>660</v>
          </cell>
          <cell r="F175" t="str">
            <v>Tubería de concreto simple de diámetro 600 mm</v>
          </cell>
          <cell r="G175" t="str">
            <v>ml</v>
          </cell>
          <cell r="H175">
            <v>132715</v>
          </cell>
        </row>
        <row r="176">
          <cell r="C176">
            <v>660.3</v>
          </cell>
          <cell r="D176">
            <v>660</v>
          </cell>
          <cell r="F176" t="str">
            <v>Tubería de concreto simple de diámetro 750 mm</v>
          </cell>
          <cell r="G176" t="str">
            <v>ml</v>
          </cell>
          <cell r="H176" t="str">
            <v>ml</v>
          </cell>
        </row>
        <row r="177">
          <cell r="C177">
            <v>661</v>
          </cell>
          <cell r="D177">
            <v>661</v>
          </cell>
          <cell r="F177" t="str">
            <v>Tubería de concreto reforzado de 900 mm diámetro interior</v>
          </cell>
          <cell r="G177" t="str">
            <v>ml</v>
          </cell>
          <cell r="H177">
            <v>226838</v>
          </cell>
        </row>
        <row r="178">
          <cell r="C178">
            <v>662.1</v>
          </cell>
          <cell r="D178">
            <v>662</v>
          </cell>
          <cell r="F178" t="str">
            <v>Tubería corrugada de acero galvanizado de lámina calibre __ y diámetro __ mm</v>
          </cell>
          <cell r="G178" t="str">
            <v>ml</v>
          </cell>
          <cell r="H178" t="str">
            <v>ml</v>
          </cell>
        </row>
        <row r="179">
          <cell r="C179">
            <v>662.2</v>
          </cell>
          <cell r="D179">
            <v>662</v>
          </cell>
          <cell r="F179" t="str">
            <v>Tubería corrugada de acero con recubrimiento bituminoso de lámina calibre __ y diámetro __ mm</v>
          </cell>
          <cell r="G179" t="str">
            <v>ml</v>
          </cell>
          <cell r="H179" t="str">
            <v>ml</v>
          </cell>
        </row>
        <row r="180">
          <cell r="C180">
            <v>669.1</v>
          </cell>
          <cell r="E180" t="str">
            <v>669P</v>
          </cell>
          <cell r="F180" t="str">
            <v>Andenes de sección 2m de ancho x 0.12 m de espesor</v>
          </cell>
          <cell r="G180" t="str">
            <v>m2</v>
          </cell>
          <cell r="H180" t="str">
            <v>m2</v>
          </cell>
        </row>
        <row r="181">
          <cell r="C181">
            <v>670.1</v>
          </cell>
          <cell r="D181">
            <v>670</v>
          </cell>
          <cell r="F181" t="str">
            <v>Disipadores de energía y sedimentadores en gaviones</v>
          </cell>
          <cell r="G181" t="str">
            <v>m3</v>
          </cell>
          <cell r="H181" t="str">
            <v>m3</v>
          </cell>
        </row>
        <row r="182">
          <cell r="C182">
            <v>670.2</v>
          </cell>
          <cell r="D182">
            <v>670</v>
          </cell>
          <cell r="F182" t="str">
            <v>Disipadores de energía y sedimentadores en concreto ciclópeo</v>
          </cell>
          <cell r="G182" t="str">
            <v>m3</v>
          </cell>
          <cell r="H182" t="str">
            <v>m3</v>
          </cell>
        </row>
        <row r="183">
          <cell r="C183">
            <v>670.3</v>
          </cell>
          <cell r="D183">
            <v>670</v>
          </cell>
          <cell r="F183" t="str">
            <v>Disipadores de energía empotrado en muro</v>
          </cell>
          <cell r="G183" t="str">
            <v>Ml</v>
          </cell>
          <cell r="H183">
            <v>119719</v>
          </cell>
        </row>
        <row r="184">
          <cell r="C184">
            <v>671</v>
          </cell>
          <cell r="D184">
            <v>671</v>
          </cell>
          <cell r="F184" t="str">
            <v>Cunetas revestidas en concreto</v>
          </cell>
          <cell r="G184" t="str">
            <v>m3</v>
          </cell>
          <cell r="H184">
            <v>269566</v>
          </cell>
        </row>
        <row r="185">
          <cell r="C185" t="str">
            <v>671P.1</v>
          </cell>
          <cell r="D185">
            <v>671</v>
          </cell>
          <cell r="E185" t="str">
            <v>671P.1</v>
          </cell>
          <cell r="F185" t="str">
            <v>Cunetas revestidas en concreto</v>
          </cell>
          <cell r="G185" t="str">
            <v>m3</v>
          </cell>
          <cell r="H185">
            <v>343826</v>
          </cell>
        </row>
        <row r="186">
          <cell r="C186">
            <v>672</v>
          </cell>
          <cell r="D186">
            <v>672</v>
          </cell>
          <cell r="F186" t="str">
            <v>Bordillo</v>
          </cell>
          <cell r="G186" t="str">
            <v>ml</v>
          </cell>
          <cell r="H186" t="str">
            <v>ml</v>
          </cell>
        </row>
        <row r="187">
          <cell r="C187">
            <v>673</v>
          </cell>
          <cell r="D187">
            <v>673</v>
          </cell>
          <cell r="F187" t="str">
            <v>Material filtrante</v>
          </cell>
          <cell r="G187" t="str">
            <v>m3</v>
          </cell>
          <cell r="H187">
            <v>56507</v>
          </cell>
        </row>
        <row r="188">
          <cell r="C188">
            <v>673.1</v>
          </cell>
          <cell r="D188">
            <v>673</v>
          </cell>
          <cell r="E188" t="str">
            <v>673P</v>
          </cell>
          <cell r="F188" t="str">
            <v>Dren horizontal 0-10 m</v>
          </cell>
          <cell r="G188" t="str">
            <v>ml</v>
          </cell>
          <cell r="H188" t="str">
            <v>ml</v>
          </cell>
        </row>
        <row r="189">
          <cell r="C189">
            <v>673.2</v>
          </cell>
          <cell r="D189">
            <v>673</v>
          </cell>
          <cell r="E189" t="str">
            <v>673P</v>
          </cell>
          <cell r="F189" t="str">
            <v>Dren horizontal 0-30 m</v>
          </cell>
          <cell r="G189" t="str">
            <v>ml</v>
          </cell>
          <cell r="H189" t="str">
            <v>ml</v>
          </cell>
        </row>
        <row r="190">
          <cell r="C190">
            <v>673.3</v>
          </cell>
          <cell r="D190">
            <v>673</v>
          </cell>
          <cell r="E190" t="str">
            <v>673P-1</v>
          </cell>
          <cell r="F190" t="str">
            <v>Filtros geocompuestos Tipo Geodren o Pack drain</v>
          </cell>
          <cell r="G190" t="str">
            <v>ml</v>
          </cell>
          <cell r="H190" t="str">
            <v>ml</v>
          </cell>
        </row>
        <row r="191">
          <cell r="C191">
            <v>674.1</v>
          </cell>
          <cell r="E191" t="str">
            <v>674P</v>
          </cell>
          <cell r="F191" t="str">
            <v>Nivelación y reconstrucción de pozos de inspección</v>
          </cell>
          <cell r="G191" t="str">
            <v>Un</v>
          </cell>
          <cell r="H191" t="str">
            <v>Un</v>
          </cell>
        </row>
        <row r="192">
          <cell r="C192">
            <v>674.2</v>
          </cell>
          <cell r="E192" t="str">
            <v>674P</v>
          </cell>
          <cell r="F192" t="str">
            <v>Nivelación y reconstrucción de sumideros</v>
          </cell>
          <cell r="G192" t="str">
            <v>Un</v>
          </cell>
          <cell r="H192" t="str">
            <v>Un</v>
          </cell>
        </row>
        <row r="193">
          <cell r="C193">
            <v>674.3</v>
          </cell>
          <cell r="E193" t="str">
            <v>674P</v>
          </cell>
          <cell r="F193" t="str">
            <v>Nivelación y reconstrucción de cajas de válvulas de la E.A.A.B</v>
          </cell>
          <cell r="G193" t="str">
            <v>Un</v>
          </cell>
          <cell r="H193" t="str">
            <v>Un</v>
          </cell>
        </row>
        <row r="194">
          <cell r="C194">
            <v>674.4</v>
          </cell>
          <cell r="E194" t="str">
            <v>674P</v>
          </cell>
          <cell r="F194" t="str">
            <v>Nivelación y reconstrucción de cajas de energía de CODENSA</v>
          </cell>
          <cell r="G194" t="str">
            <v>Un</v>
          </cell>
          <cell r="H194" t="str">
            <v>Un</v>
          </cell>
        </row>
        <row r="195">
          <cell r="C195">
            <v>674.5</v>
          </cell>
          <cell r="E195" t="str">
            <v>674P</v>
          </cell>
          <cell r="F195" t="str">
            <v>Nivelación y reconstrucción de cajas de la ETB</v>
          </cell>
          <cell r="G195" t="str">
            <v>Un</v>
          </cell>
          <cell r="H195" t="str">
            <v>Un</v>
          </cell>
        </row>
        <row r="196">
          <cell r="C196">
            <v>675</v>
          </cell>
          <cell r="E196" t="str">
            <v>675P</v>
          </cell>
          <cell r="F196" t="str">
            <v>Caja de inspección para alumbrado público</v>
          </cell>
          <cell r="G196" t="str">
            <v>Un</v>
          </cell>
          <cell r="H196" t="str">
            <v>Un</v>
          </cell>
        </row>
        <row r="197">
          <cell r="C197">
            <v>678.1</v>
          </cell>
          <cell r="E197" t="str">
            <v>678P</v>
          </cell>
          <cell r="F197" t="str">
            <v>Suministro y colocación de ductos de PVC o similar</v>
          </cell>
          <cell r="G197" t="str">
            <v>ml</v>
          </cell>
          <cell r="H197">
            <v>24007</v>
          </cell>
        </row>
        <row r="198">
          <cell r="C198" t="str">
            <v>678P.1</v>
          </cell>
          <cell r="E198" t="str">
            <v>678P</v>
          </cell>
          <cell r="F198" t="str">
            <v>Suministro e instalación de drenes de PVC de 4" diam.</v>
          </cell>
          <cell r="G198" t="str">
            <v>Un</v>
          </cell>
          <cell r="H198">
            <v>32398</v>
          </cell>
        </row>
        <row r="199">
          <cell r="C199">
            <v>680.1</v>
          </cell>
          <cell r="D199">
            <v>680</v>
          </cell>
          <cell r="F199" t="str">
            <v>Escamas en concreto</v>
          </cell>
          <cell r="G199" t="str">
            <v>m2</v>
          </cell>
          <cell r="H199" t="str">
            <v>m2</v>
          </cell>
        </row>
        <row r="200">
          <cell r="C200">
            <v>680.2</v>
          </cell>
          <cell r="D200">
            <v>680</v>
          </cell>
          <cell r="F200" t="str">
            <v>Armadura galvanizada</v>
          </cell>
          <cell r="G200" t="str">
            <v>ml</v>
          </cell>
          <cell r="H200" t="str">
            <v>ml</v>
          </cell>
        </row>
        <row r="201">
          <cell r="C201">
            <v>680.3</v>
          </cell>
          <cell r="D201">
            <v>680</v>
          </cell>
          <cell r="F201" t="str">
            <v>Relleno granular para tierra armada</v>
          </cell>
          <cell r="G201" t="str">
            <v>m3</v>
          </cell>
          <cell r="H201" t="str">
            <v>m3</v>
          </cell>
        </row>
        <row r="202">
          <cell r="C202">
            <v>681.1</v>
          </cell>
          <cell r="D202">
            <v>681</v>
          </cell>
          <cell r="F202" t="str">
            <v>Gaviones</v>
          </cell>
          <cell r="G202" t="str">
            <v>m3</v>
          </cell>
          <cell r="H202">
            <v>83069</v>
          </cell>
        </row>
        <row r="203">
          <cell r="C203" t="str">
            <v>681.1</v>
          </cell>
          <cell r="D203">
            <v>681</v>
          </cell>
          <cell r="F203" t="str">
            <v>Gaviones incluye transporte especial.</v>
          </cell>
          <cell r="G203" t="str">
            <v>m3</v>
          </cell>
          <cell r="H203">
            <v>93816</v>
          </cell>
        </row>
        <row r="204">
          <cell r="C204">
            <v>682</v>
          </cell>
          <cell r="D204">
            <v>682</v>
          </cell>
          <cell r="F204" t="str">
            <v>Muro de contención de suelo reforzado con Geotextil</v>
          </cell>
          <cell r="G204" t="str">
            <v>m3</v>
          </cell>
          <cell r="H204" t="str">
            <v>m3</v>
          </cell>
          <cell r="J204" t="str">
            <v>No incluye Geotextil ni recubrimiento del muro</v>
          </cell>
        </row>
        <row r="205">
          <cell r="C205">
            <v>683</v>
          </cell>
          <cell r="E205" t="str">
            <v>683P</v>
          </cell>
          <cell r="F205" t="str">
            <v>Bolsacretos en concreto Clase F</v>
          </cell>
          <cell r="G205" t="str">
            <v>m3</v>
          </cell>
          <cell r="H205" t="str">
            <v>m3</v>
          </cell>
        </row>
        <row r="206">
          <cell r="C206">
            <v>683.1</v>
          </cell>
          <cell r="E206" t="str">
            <v>683P-1</v>
          </cell>
          <cell r="F206" t="str">
            <v>Bolsacretos en concreto Clase D</v>
          </cell>
          <cell r="G206" t="str">
            <v>Un</v>
          </cell>
        </row>
        <row r="207">
          <cell r="C207">
            <v>700.1</v>
          </cell>
          <cell r="E207" t="str">
            <v>700P.1</v>
          </cell>
          <cell r="F207" t="str">
            <v>Línea de demarcación acrilica</v>
          </cell>
          <cell r="G207" t="str">
            <v>ml</v>
          </cell>
          <cell r="H207">
            <v>720</v>
          </cell>
        </row>
        <row r="208">
          <cell r="C208">
            <v>700.1</v>
          </cell>
          <cell r="D208">
            <v>700</v>
          </cell>
          <cell r="E208" t="str">
            <v>700P.2</v>
          </cell>
          <cell r="F208" t="str">
            <v>Línea de demarcación termoplastica</v>
          </cell>
          <cell r="G208" t="str">
            <v>ml</v>
          </cell>
          <cell r="H208">
            <v>4060</v>
          </cell>
        </row>
        <row r="209">
          <cell r="C209">
            <v>700.2</v>
          </cell>
          <cell r="D209">
            <v>700</v>
          </cell>
          <cell r="E209" t="str">
            <v>700P.3</v>
          </cell>
          <cell r="F209" t="str">
            <v>Marca vial termoplastica</v>
          </cell>
          <cell r="G209" t="str">
            <v>m2</v>
          </cell>
          <cell r="H209">
            <v>40600</v>
          </cell>
        </row>
        <row r="210">
          <cell r="C210">
            <v>700.2</v>
          </cell>
          <cell r="E210" t="str">
            <v>700P.4</v>
          </cell>
          <cell r="F210" t="str">
            <v>Marca vial acrilica</v>
          </cell>
          <cell r="G210" t="str">
            <v>m2</v>
          </cell>
          <cell r="H210">
            <v>14800</v>
          </cell>
        </row>
        <row r="211">
          <cell r="C211">
            <v>700.3</v>
          </cell>
          <cell r="D211">
            <v>700</v>
          </cell>
          <cell r="E211" t="str">
            <v>700P</v>
          </cell>
          <cell r="F211" t="str">
            <v>Línea de demarcación sobre concreto rígido</v>
          </cell>
          <cell r="G211" t="str">
            <v>ml</v>
          </cell>
          <cell r="H211" t="str">
            <v>ml</v>
          </cell>
        </row>
        <row r="212">
          <cell r="C212">
            <v>701</v>
          </cell>
          <cell r="D212">
            <v>701</v>
          </cell>
          <cell r="F212" t="str">
            <v>Tacha reflectiva</v>
          </cell>
          <cell r="G212" t="str">
            <v>Un</v>
          </cell>
          <cell r="H212">
            <v>6982</v>
          </cell>
        </row>
        <row r="213">
          <cell r="C213">
            <v>710.1</v>
          </cell>
          <cell r="D213">
            <v>710</v>
          </cell>
          <cell r="F213" t="str">
            <v>Señal de tránsito grupo I</v>
          </cell>
          <cell r="G213" t="str">
            <v>Un</v>
          </cell>
          <cell r="H213">
            <v>167063</v>
          </cell>
        </row>
        <row r="214">
          <cell r="C214">
            <v>710.2</v>
          </cell>
          <cell r="D214">
            <v>710</v>
          </cell>
          <cell r="F214" t="str">
            <v>Señal de tránsito grupo II</v>
          </cell>
          <cell r="G214" t="str">
            <v>Un</v>
          </cell>
          <cell r="H214">
            <v>334126</v>
          </cell>
        </row>
        <row r="215">
          <cell r="C215">
            <v>710.3</v>
          </cell>
          <cell r="D215">
            <v>710</v>
          </cell>
          <cell r="F215" t="str">
            <v>Señal de tránsito grupo III</v>
          </cell>
          <cell r="G215" t="str">
            <v>Un</v>
          </cell>
          <cell r="H215" t="str">
            <v>Un</v>
          </cell>
        </row>
        <row r="216">
          <cell r="C216">
            <v>710.4</v>
          </cell>
          <cell r="D216">
            <v>710</v>
          </cell>
          <cell r="F216" t="str">
            <v>Señal de tránsito grupo IV</v>
          </cell>
          <cell r="G216" t="str">
            <v>Un</v>
          </cell>
          <cell r="H216" t="str">
            <v>Un</v>
          </cell>
        </row>
        <row r="217">
          <cell r="C217">
            <v>710.5</v>
          </cell>
          <cell r="D217">
            <v>710</v>
          </cell>
          <cell r="F217" t="str">
            <v>Señal de tránsito grupo V</v>
          </cell>
          <cell r="G217" t="str">
            <v>m2</v>
          </cell>
          <cell r="H217" t="str">
            <v>m2</v>
          </cell>
        </row>
        <row r="218">
          <cell r="C218">
            <v>710.6</v>
          </cell>
          <cell r="D218">
            <v>710</v>
          </cell>
          <cell r="E218" t="str">
            <v>710P</v>
          </cell>
          <cell r="F218" t="str">
            <v>Suministro e instalación de pasavías</v>
          </cell>
          <cell r="G218" t="str">
            <v>Un</v>
          </cell>
          <cell r="H218">
            <v>6000000</v>
          </cell>
        </row>
        <row r="219">
          <cell r="C219">
            <v>720</v>
          </cell>
          <cell r="D219">
            <v>720</v>
          </cell>
          <cell r="F219" t="str">
            <v>Poste de kilometraje</v>
          </cell>
          <cell r="G219" t="str">
            <v>Un</v>
          </cell>
          <cell r="H219">
            <v>161271</v>
          </cell>
        </row>
        <row r="220">
          <cell r="C220" t="str">
            <v>720P.1</v>
          </cell>
          <cell r="F220" t="str">
            <v>Mantenimiento postes de kilometraje</v>
          </cell>
          <cell r="G220" t="str">
            <v>Un</v>
          </cell>
          <cell r="H220">
            <v>26987</v>
          </cell>
        </row>
        <row r="221">
          <cell r="C221">
            <v>730.1</v>
          </cell>
          <cell r="D221">
            <v>730</v>
          </cell>
          <cell r="F221" t="str">
            <v>Defensa metálica</v>
          </cell>
          <cell r="G221" t="str">
            <v>ml</v>
          </cell>
          <cell r="H221">
            <v>67574</v>
          </cell>
        </row>
        <row r="222">
          <cell r="C222">
            <v>730.2</v>
          </cell>
          <cell r="D222">
            <v>730</v>
          </cell>
          <cell r="F222" t="str">
            <v>Sección final</v>
          </cell>
          <cell r="G222" t="str">
            <v>Un</v>
          </cell>
          <cell r="H222">
            <v>35959</v>
          </cell>
        </row>
        <row r="223">
          <cell r="C223">
            <v>730.3</v>
          </cell>
          <cell r="D223">
            <v>730</v>
          </cell>
          <cell r="F223" t="str">
            <v>Sección de tope</v>
          </cell>
          <cell r="G223" t="str">
            <v>Un</v>
          </cell>
          <cell r="H223" t="str">
            <v>Un</v>
          </cell>
        </row>
        <row r="224">
          <cell r="C224">
            <v>731</v>
          </cell>
          <cell r="E224" t="str">
            <v>731P</v>
          </cell>
          <cell r="F224" t="str">
            <v>Amortiguadores para defensa metálica</v>
          </cell>
          <cell r="G224" t="str">
            <v>Un</v>
          </cell>
          <cell r="H224">
            <v>3768</v>
          </cell>
        </row>
        <row r="225">
          <cell r="C225">
            <v>740</v>
          </cell>
          <cell r="D225">
            <v>740</v>
          </cell>
          <cell r="F225" t="str">
            <v>Captafaros</v>
          </cell>
          <cell r="G225" t="str">
            <v>Un</v>
          </cell>
          <cell r="H225">
            <v>6728</v>
          </cell>
        </row>
        <row r="226">
          <cell r="C226">
            <v>741</v>
          </cell>
          <cell r="E226" t="str">
            <v>741P</v>
          </cell>
          <cell r="F226" t="str">
            <v>Pintura de muros</v>
          </cell>
          <cell r="G226" t="str">
            <v>m2</v>
          </cell>
          <cell r="H226">
            <v>11341</v>
          </cell>
        </row>
        <row r="227">
          <cell r="C227">
            <v>741.1</v>
          </cell>
          <cell r="E227" t="str">
            <v>741P-1</v>
          </cell>
          <cell r="F227" t="str">
            <v>Pintura de muros</v>
          </cell>
          <cell r="G227" t="str">
            <v>m2</v>
          </cell>
          <cell r="H227" t="str">
            <v>m2</v>
          </cell>
        </row>
        <row r="228">
          <cell r="C228">
            <v>750</v>
          </cell>
          <cell r="E228" t="str">
            <v>750P</v>
          </cell>
          <cell r="F228" t="str">
            <v>Bandas sonoras reductoras de velocidad</v>
          </cell>
          <cell r="G228" t="str">
            <v>m2</v>
          </cell>
          <cell r="H228">
            <v>69121</v>
          </cell>
        </row>
        <row r="229">
          <cell r="C229">
            <v>800.1</v>
          </cell>
          <cell r="D229">
            <v>800</v>
          </cell>
          <cell r="F229" t="str">
            <v>Cerca de alambre de púas con postes de madera</v>
          </cell>
          <cell r="G229" t="str">
            <v>ml</v>
          </cell>
          <cell r="H229" t="str">
            <v>ml</v>
          </cell>
        </row>
        <row r="230">
          <cell r="C230">
            <v>800.2</v>
          </cell>
          <cell r="D230">
            <v>800</v>
          </cell>
          <cell r="F230" t="str">
            <v>Cerca de alambre de púas con postes de concreto</v>
          </cell>
          <cell r="G230" t="str">
            <v>ml</v>
          </cell>
          <cell r="H230" t="str">
            <v>ml</v>
          </cell>
        </row>
        <row r="231">
          <cell r="C231">
            <v>800.3</v>
          </cell>
          <cell r="D231">
            <v>800</v>
          </cell>
          <cell r="F231" t="str">
            <v>Cerca de malla con postes de madera</v>
          </cell>
          <cell r="G231" t="str">
            <v>ml</v>
          </cell>
          <cell r="H231" t="str">
            <v>ml</v>
          </cell>
        </row>
        <row r="232">
          <cell r="C232">
            <v>800.4</v>
          </cell>
          <cell r="D232">
            <v>800</v>
          </cell>
          <cell r="F232" t="str">
            <v>Cerca de malla con postes de concreto</v>
          </cell>
          <cell r="G232" t="str">
            <v>ml</v>
          </cell>
          <cell r="H232" t="str">
            <v>ml</v>
          </cell>
        </row>
        <row r="233">
          <cell r="C233">
            <v>810.1</v>
          </cell>
          <cell r="D233">
            <v>810</v>
          </cell>
          <cell r="F233" t="str">
            <v>Empradización de taludes con bloques de césped</v>
          </cell>
          <cell r="G233" t="str">
            <v>m2</v>
          </cell>
          <cell r="H233">
            <v>3561</v>
          </cell>
          <cell r="J233" t="str">
            <v>No incluye transporte de materiales</v>
          </cell>
        </row>
        <row r="234">
          <cell r="C234">
            <v>810.2</v>
          </cell>
          <cell r="D234">
            <v>810</v>
          </cell>
          <cell r="F234" t="str">
            <v>Empradización de taludes con tierra orgánica y semillas</v>
          </cell>
          <cell r="G234" t="str">
            <v>m2</v>
          </cell>
          <cell r="H234">
            <v>6600</v>
          </cell>
          <cell r="J234" t="str">
            <v>No incluye transporte de materiales</v>
          </cell>
        </row>
        <row r="235">
          <cell r="C235">
            <v>810.3</v>
          </cell>
          <cell r="D235">
            <v>810</v>
          </cell>
          <cell r="E235" t="str">
            <v>810P</v>
          </cell>
          <cell r="F235" t="str">
            <v>Empradización de taludes con bloques de césped</v>
          </cell>
          <cell r="G235" t="str">
            <v>m2</v>
          </cell>
          <cell r="H235" t="str">
            <v>m2</v>
          </cell>
          <cell r="J235" t="str">
            <v>Incluye transporte de materiales</v>
          </cell>
        </row>
        <row r="236">
          <cell r="C236">
            <v>810.4</v>
          </cell>
          <cell r="D236">
            <v>810</v>
          </cell>
          <cell r="E236" t="str">
            <v>810P</v>
          </cell>
          <cell r="F236" t="str">
            <v>Empradización de taludes con tierra orgánica y semillas</v>
          </cell>
          <cell r="G236" t="str">
            <v>m2</v>
          </cell>
          <cell r="H236" t="str">
            <v>m2</v>
          </cell>
          <cell r="J236" t="str">
            <v>Incluye transporte de materiales</v>
          </cell>
        </row>
        <row r="237">
          <cell r="C237">
            <v>810.5</v>
          </cell>
          <cell r="D237">
            <v>810</v>
          </cell>
          <cell r="F237" t="str">
            <v>Revegetalizacion de taludes con vetivert</v>
          </cell>
          <cell r="G237" t="str">
            <v>m2</v>
          </cell>
          <cell r="H237">
            <v>5600</v>
          </cell>
        </row>
        <row r="238">
          <cell r="C238">
            <v>820.1</v>
          </cell>
          <cell r="D238">
            <v>820</v>
          </cell>
          <cell r="F238" t="str">
            <v>Geotextil</v>
          </cell>
          <cell r="G238" t="str">
            <v>m2</v>
          </cell>
          <cell r="H238">
            <v>3590</v>
          </cell>
        </row>
        <row r="239">
          <cell r="C239">
            <v>820.2</v>
          </cell>
          <cell r="D239">
            <v>820</v>
          </cell>
          <cell r="F239" t="str">
            <v>Geotextil para refuerzo del pavimento</v>
          </cell>
          <cell r="G239" t="str">
            <v>m2</v>
          </cell>
          <cell r="H239" t="str">
            <v>m2</v>
          </cell>
        </row>
        <row r="240">
          <cell r="C240">
            <v>830</v>
          </cell>
          <cell r="E240" t="str">
            <v>830P</v>
          </cell>
          <cell r="F240" t="str">
            <v>Limpieza de bermas, incluye cargue y retiro del material sobrante</v>
          </cell>
          <cell r="G240" t="str">
            <v>m2</v>
          </cell>
          <cell r="H240" t="str">
            <v>m2</v>
          </cell>
        </row>
        <row r="241">
          <cell r="C241" t="str">
            <v>830P.1</v>
          </cell>
          <cell r="D241">
            <v>830</v>
          </cell>
          <cell r="E241" t="str">
            <v>830P.1</v>
          </cell>
          <cell r="F241" t="str">
            <v>Limpieza de cajon, incluye cargue y retiro del material.</v>
          </cell>
          <cell r="G241" t="str">
            <v>m3</v>
          </cell>
          <cell r="H241">
            <v>12831</v>
          </cell>
        </row>
        <row r="242">
          <cell r="C242">
            <v>900.1</v>
          </cell>
          <cell r="D242">
            <v>900</v>
          </cell>
          <cell r="F242" t="str">
            <v>Transporte de materiales provenientes de excavación de la explanación, canales y préstamos, entre 100m y 1000m</v>
          </cell>
          <cell r="G242" t="str">
            <v>m³-E</v>
          </cell>
          <cell r="H242" t="str">
            <v>m³-E</v>
          </cell>
        </row>
        <row r="243">
          <cell r="C243">
            <v>900.2</v>
          </cell>
          <cell r="D243">
            <v>900</v>
          </cell>
          <cell r="F243" t="str">
            <v>Transporte de materiales provenientes de la excavación de la explanación, canales y préstamos para distancias mayores de 1000m</v>
          </cell>
          <cell r="G243" t="str">
            <v>m³-km</v>
          </cell>
          <cell r="H243" t="str">
            <v>m³-km</v>
          </cell>
        </row>
        <row r="244">
          <cell r="C244">
            <v>900.3</v>
          </cell>
          <cell r="D244">
            <v>900</v>
          </cell>
          <cell r="F244" t="str">
            <v>Transporte de materiales provenientes de derrumbes</v>
          </cell>
          <cell r="G244" t="str">
            <v>m³-km</v>
          </cell>
          <cell r="H244" t="str">
            <v>m³-km</v>
          </cell>
        </row>
        <row r="245">
          <cell r="C245">
            <v>1000.1</v>
          </cell>
          <cell r="E245" t="str">
            <v>1000P</v>
          </cell>
          <cell r="F245" t="str">
            <v>Retroexcavadora sobre orugas de capacidad mínima 1.5 yardas cúbicas</v>
          </cell>
          <cell r="G245" t="str">
            <v>H-maq</v>
          </cell>
          <cell r="H245" t="str">
            <v>H-maq</v>
          </cell>
        </row>
        <row r="246">
          <cell r="C246">
            <v>1000.2</v>
          </cell>
          <cell r="E246" t="str">
            <v>1000P.2</v>
          </cell>
          <cell r="F246" t="str">
            <v>Desmonte programado de rocas y material de derrumbe</v>
          </cell>
          <cell r="G246" t="str">
            <v>m3</v>
          </cell>
          <cell r="H246">
            <v>17488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K2+0500 -K6+0300 (APU)"/>
      <sheetName val="APU (105P)"/>
      <sheetName val="APU (201,10)"/>
      <sheetName val="APU (201,8)"/>
      <sheetName val="APU (201,2P)"/>
      <sheetName val="APU (3P)"/>
      <sheetName val="APU (210,2)"/>
      <sheetName val="APU (210,2.2)"/>
      <sheetName val="APU (230,1)"/>
      <sheetName val="APU (461 P)"/>
      <sheetName val="APU (341,1)"/>
      <sheetName val="APU (440,3)"/>
      <sheetName val="APU (440,2)"/>
      <sheetName val="APU (500.1)"/>
      <sheetName val="APU (600,1)"/>
      <sheetName val="APU (610,1)"/>
      <sheetName val="APU (630,4)"/>
      <sheetName val="APU (630,6)"/>
      <sheetName val="APU (640,1) "/>
      <sheetName val="APU (671,1)"/>
      <sheetName val="APU (673,1)"/>
      <sheetName val="APU (673.2)"/>
      <sheetName val="APU (700,1)"/>
      <sheetName val="APU (710,2)"/>
      <sheetName val="APU (720.1)"/>
      <sheetName val="APU (730,1)"/>
      <sheetName val="APU (900,2)"/>
      <sheetName val="Listado de materiales"/>
      <sheetName val="Listado de equipos"/>
      <sheetName val="Listado de transportes"/>
      <sheetName val="Calculo de Cuadrillas"/>
      <sheetName val="AI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Aobra 1"/>
      <sheetName val="Amodif 1"/>
    </sheetNames>
    <sheetDataSet>
      <sheetData sheetId="0"/>
      <sheetData sheetId="1"/>
      <sheetData sheetId="2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A"/>
      <sheetName val="costos"/>
      <sheetName val="BASE"/>
      <sheetName val="preac-1"/>
      <sheetName val="preac-2"/>
      <sheetName val="preac-3"/>
      <sheetName val="preac-8"/>
      <sheetName val="CONT_AD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Ítem"/>
      <sheetName val="Densidades"/>
      <sheetName val="Materiales"/>
      <sheetName val="Equipo"/>
      <sheetName val="Otros"/>
      <sheetName val="Fuentes materiales"/>
      <sheetName val="200.1"/>
      <sheetName val="200.2"/>
      <sheetName val="201.7"/>
      <sheetName val="201.8"/>
      <sheetName val="201.9"/>
      <sheetName val="201.10"/>
      <sheetName val="201.11"/>
      <sheetName val="201.12"/>
      <sheetName val="201.14"/>
      <sheetName val="201.15"/>
      <sheetName val="201.16"/>
      <sheetName val="201.21"/>
      <sheetName val="210.1.1"/>
      <sheetName val="210.1.2"/>
      <sheetName val="210.2.1"/>
      <sheetName val="210.2.2"/>
      <sheetName val="210.2.3"/>
      <sheetName val="210.2.4"/>
      <sheetName val="211.1"/>
      <sheetName val="220.1"/>
      <sheetName val="221.1"/>
      <sheetName val="221.2"/>
      <sheetName val="230.1"/>
      <sheetName val="230.2"/>
      <sheetName val="231.1"/>
      <sheetName val="232.1"/>
      <sheetName val="234.1"/>
      <sheetName val="310.1"/>
      <sheetName val="311.1"/>
      <sheetName val="320.1"/>
      <sheetName val="320.2"/>
      <sheetName val="330.1"/>
      <sheetName val="330.2"/>
      <sheetName val="340.1"/>
      <sheetName val="340.2"/>
      <sheetName val="341.1"/>
      <sheetName val="341.2"/>
      <sheetName val="342.1"/>
      <sheetName val="410.1"/>
      <sheetName val="410.2"/>
      <sheetName val="411.1"/>
      <sheetName val="411.2"/>
      <sheetName val="411.3"/>
      <sheetName val="414.1"/>
      <sheetName val="414.2"/>
      <sheetName val="414.3"/>
      <sheetName val="414.4"/>
      <sheetName val="414.5"/>
      <sheetName val="415.1"/>
      <sheetName val="420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2.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1COMPRADA"/>
      <sheetName val="440.2"/>
      <sheetName val="440.2COMPRADA"/>
      <sheetName val="440.3"/>
      <sheetName val="440.3COMPRADA"/>
      <sheetName val="440.4"/>
      <sheetName val="441.1"/>
      <sheetName val="441.1COMPRADA"/>
      <sheetName val="441.2"/>
      <sheetName val="441.2COMPRADA"/>
      <sheetName val="441.3"/>
      <sheetName val="441.3COMPRADA"/>
      <sheetName val="441.4"/>
      <sheetName val="450.1"/>
      <sheetName val="450.1P COMPRADA"/>
      <sheetName val="450.2"/>
      <sheetName val="450.2P"/>
      <sheetName val="450.3"/>
      <sheetName val="450.3 COMPRADA"/>
      <sheetName val="450.4"/>
      <sheetName val="450.5"/>
      <sheetName val="450.6"/>
      <sheetName val="450.7"/>
      <sheetName val="450.8"/>
      <sheetName val="450.9"/>
      <sheetName val="450.9P"/>
      <sheetName val="451.1"/>
      <sheetName val="451.1 COMPRADA"/>
      <sheetName val="451.2"/>
      <sheetName val="451.2 COMPRADA"/>
      <sheetName val="451.3"/>
      <sheetName val="451.3 COMPRADA "/>
      <sheetName val="451.4"/>
      <sheetName val="452.1"/>
      <sheetName val="452.1 COMPRADA"/>
      <sheetName val="452.2"/>
      <sheetName val="452.2 COMPRADA "/>
      <sheetName val="452.3"/>
      <sheetName val="452.3 COMPRADA"/>
      <sheetName val="452.4"/>
      <sheetName val="452.4 COMPRADA"/>
      <sheetName val="453.1"/>
      <sheetName val="460.1"/>
      <sheetName val="461.1"/>
      <sheetName val="461.2"/>
      <sheetName val="462.1"/>
      <sheetName val="462.2"/>
      <sheetName val="464.1"/>
      <sheetName val="464.2"/>
      <sheetName val="464.3"/>
      <sheetName val="464.4"/>
      <sheetName val="465.1"/>
      <sheetName val="466.1"/>
      <sheetName val="466.2"/>
      <sheetName val="500.1"/>
      <sheetName val="500.2P"/>
      <sheetName val="501.1"/>
      <sheetName val="510.1"/>
      <sheetName val="600.1"/>
      <sheetName val="600.2"/>
      <sheetName val="600.3"/>
      <sheetName val="600.4"/>
      <sheetName val="600.5"/>
      <sheetName val="610.1"/>
      <sheetName val="610.2"/>
      <sheetName val="620.1"/>
      <sheetName val="620.2"/>
      <sheetName val="620.3"/>
      <sheetName val="621.1"/>
      <sheetName val="621.2"/>
      <sheetName val="621.3"/>
      <sheetName val="621.4"/>
      <sheetName val="621.5"/>
      <sheetName val="621.6"/>
      <sheetName val="622.1"/>
      <sheetName val="622.2"/>
      <sheetName val="622.3"/>
      <sheetName val="622.4"/>
      <sheetName val="622.5"/>
      <sheetName val="623.1"/>
      <sheetName val="623.2"/>
      <sheetName val="630.1"/>
      <sheetName val="630.1 premez"/>
      <sheetName val="630.2"/>
      <sheetName val="630.2 premez"/>
      <sheetName val="630.3"/>
      <sheetName val="630.3 premez"/>
      <sheetName val="630.4"/>
      <sheetName val="630.4 premez"/>
      <sheetName val="630.5"/>
      <sheetName val="630.6"/>
      <sheetName val="630.6P"/>
      <sheetName val="630.7"/>
      <sheetName val="631.1"/>
      <sheetName val="632.1"/>
      <sheetName val="632.1 pintura"/>
      <sheetName val="632P"/>
      <sheetName val="632P pintura"/>
      <sheetName val="640.1"/>
      <sheetName val="640.2"/>
      <sheetName val="641.1"/>
      <sheetName val="641.2"/>
      <sheetName val="642.1"/>
      <sheetName val="642.2 JUNTA JEENE"/>
      <sheetName val="650.1"/>
      <sheetName val="650.2"/>
      <sheetName val="650.3"/>
      <sheetName val="650.4"/>
      <sheetName val="660.1"/>
      <sheetName val="660.2"/>
      <sheetName val="660.3"/>
      <sheetName val="661.1.1"/>
      <sheetName val="661.1.2"/>
      <sheetName val="661.1P"/>
      <sheetName val="662.1"/>
      <sheetName val="662.2"/>
      <sheetName val="670.1"/>
      <sheetName val="670.2"/>
      <sheetName val="671.1"/>
      <sheetName val="671.1P"/>
      <sheetName val="671.2"/>
      <sheetName val="672.1"/>
      <sheetName val="673.1"/>
      <sheetName val="673.2"/>
      <sheetName val="673.3"/>
      <sheetName val="673.4.1P"/>
      <sheetName val="674.1"/>
      <sheetName val="674.2"/>
      <sheetName val="680.1"/>
      <sheetName val="680.2"/>
      <sheetName val="680.3"/>
      <sheetName val="681.1"/>
      <sheetName val="682.1"/>
      <sheetName val="690.1"/>
      <sheetName val="700.1"/>
      <sheetName val="700.2"/>
      <sheetName val="700.3"/>
      <sheetName val="700.4"/>
      <sheetName val="701.1"/>
      <sheetName val="SEÑAL VERTICAL DE 75"/>
      <sheetName val="710.1.1.2"/>
      <sheetName val="710.1.2.2"/>
      <sheetName val="710.1.9.3"/>
      <sheetName val="710.2"/>
      <sheetName val="720.1"/>
      <sheetName val="730.1"/>
      <sheetName val="730.2"/>
      <sheetName val="731.1"/>
      <sheetName val="740.1"/>
      <sheetName val="741.1P1"/>
      <sheetName val="741.1P2"/>
      <sheetName val="741.1P3"/>
      <sheetName val="800.1"/>
      <sheetName val="800.2"/>
      <sheetName val="800.3"/>
      <sheetName val="800.4"/>
      <sheetName val="801.1"/>
      <sheetName val="801.2"/>
      <sheetName val="801.3"/>
      <sheetName val="801.4"/>
      <sheetName val="801.5"/>
      <sheetName val="801.6"/>
      <sheetName val="801.7"/>
      <sheetName val="810.1"/>
      <sheetName val="810.2"/>
      <sheetName val="810.3"/>
      <sheetName val="811.1P1"/>
      <sheetName val="811.1P2"/>
      <sheetName val="811.1P3"/>
      <sheetName val="811.1P4"/>
      <sheetName val="811.1P5"/>
      <sheetName val="811.1P6"/>
      <sheetName val="811.1P7"/>
      <sheetName val="811.1P8"/>
      <sheetName val="811.1P9"/>
      <sheetName val="811.1P10"/>
      <sheetName val="811.1P11"/>
      <sheetName val="811.1P12"/>
      <sheetName val="811.1P13"/>
      <sheetName val="811.1P14"/>
      <sheetName val="812.1"/>
      <sheetName val="900.1"/>
      <sheetName val="900.2"/>
      <sheetName val="900.3"/>
      <sheetName val="concr C. A en obra"/>
      <sheetName val="concr C. B en obra"/>
      <sheetName val="concr C. C en obra"/>
      <sheetName val="concr C. D en obra"/>
      <sheetName val="concr C. E en obra"/>
      <sheetName val="concr C. F en obra"/>
      <sheetName val="mortero 1.3"/>
      <sheetName val="mortero 1.4"/>
      <sheetName val="400 P"/>
      <sheetName val="Hoja1"/>
      <sheetName val="CANT OBRA"/>
      <sheetName val="matrix"/>
      <sheetName val="CANT OBRA 1(NO)"/>
      <sheetName val="CANT OBRA 1750"/>
      <sheetName val="MANT"/>
      <sheetName val="CRIT"/>
      <sheetName val="PR58+620"/>
      <sheetName val="Hoja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IDENTES DE 1995 - 1996"/>
    </sheetNames>
    <definedNames>
      <definedName name="absc"/>
    </definedNames>
    <sheetDataSet>
      <sheetData sheetId="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OFICIAL 6205"/>
      <sheetName val="Densidades"/>
      <sheetName val="INDICE"/>
      <sheetName val="Materiales"/>
      <sheetName val="Equipo"/>
      <sheetName val="Otros"/>
      <sheetName val="200.1"/>
      <sheetName val="200.2"/>
      <sheetName val="201.7"/>
      <sheetName val="201.8"/>
      <sheetName val="201.9"/>
      <sheetName val="201.10"/>
      <sheetName val="201.11"/>
      <sheetName val="201.12"/>
      <sheetName val="201.14 (2)"/>
      <sheetName val="201.15"/>
      <sheetName val="201.16"/>
      <sheetName val="201.21"/>
      <sheetName val="210.1.1"/>
      <sheetName val="210.1.2"/>
      <sheetName val="210.2.1"/>
      <sheetName val="210.2.2"/>
      <sheetName val="210.2.3"/>
      <sheetName val="210.2.4"/>
      <sheetName val="211.1"/>
      <sheetName val="220.1"/>
      <sheetName val="221.1"/>
      <sheetName val="221.2"/>
      <sheetName val="230.1"/>
      <sheetName val="230.2"/>
      <sheetName val="231.1"/>
      <sheetName val="232.1"/>
      <sheetName val="234.1"/>
      <sheetName val="310.1"/>
      <sheetName val="311.1"/>
      <sheetName val="320.1"/>
      <sheetName val="320.2"/>
      <sheetName val="330.1"/>
      <sheetName val="330.2"/>
      <sheetName val="340.1"/>
      <sheetName val="340.2"/>
      <sheetName val="341.1"/>
      <sheetName val="341.2"/>
      <sheetName val="342.1"/>
      <sheetName val="410.1"/>
      <sheetName val="410.2"/>
      <sheetName val="411.1"/>
      <sheetName val="411.2"/>
      <sheetName val="411.3"/>
      <sheetName val="414.1"/>
      <sheetName val="414.2"/>
      <sheetName val="414.3"/>
      <sheetName val="414.4"/>
      <sheetName val="414,5"/>
      <sheetName val="415.1"/>
      <sheetName val="420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2.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1COMPRADA"/>
      <sheetName val="440.2"/>
      <sheetName val="440.2COMPRADA"/>
      <sheetName val="440.3"/>
      <sheetName val="440.3COMPRADA"/>
      <sheetName val="440.4"/>
      <sheetName val="441.1"/>
      <sheetName val="441.1COMPRADA"/>
      <sheetName val="441.2"/>
      <sheetName val="441.2COMPRADA"/>
      <sheetName val="441.3"/>
      <sheetName val="441.3COMPRADA"/>
      <sheetName val="441.4"/>
      <sheetName val="450.1"/>
      <sheetName val="450.1P COMPRADA"/>
      <sheetName val="450.2"/>
      <sheetName val="450.2comprada"/>
      <sheetName val="450.3"/>
      <sheetName val="450.3 COMPRADA"/>
      <sheetName val="450.4"/>
      <sheetName val="450.5"/>
      <sheetName val="450.6"/>
      <sheetName val="450.7"/>
      <sheetName val="450.8"/>
      <sheetName val="450.9"/>
      <sheetName val="451.1"/>
      <sheetName val="451.1 (2)"/>
      <sheetName val="451.1 COMPRADA"/>
      <sheetName val="451.2"/>
      <sheetName val="451.2 COMPRADA"/>
      <sheetName val="451.3"/>
      <sheetName val="451.3 COMPRADA "/>
      <sheetName val="451.4"/>
      <sheetName val="452.1"/>
      <sheetName val="452.1COMPRADA"/>
      <sheetName val="452.2"/>
      <sheetName val="452.2COMPRADA "/>
      <sheetName val="452.3"/>
      <sheetName val="452.3COMPRADA"/>
      <sheetName val="452.4"/>
      <sheetName val="452.4COMPRADA"/>
      <sheetName val="453,1"/>
      <sheetName val="460,1"/>
      <sheetName val="461.1"/>
      <sheetName val="461.2"/>
      <sheetName val="461P"/>
      <sheetName val="462.1"/>
      <sheetName val="462.2"/>
      <sheetName val="464,1"/>
      <sheetName val="464,2"/>
      <sheetName val="464,3"/>
      <sheetName val="464,4"/>
      <sheetName val="465,1"/>
      <sheetName val="466,1"/>
      <sheetName val="466,2"/>
      <sheetName val="680.2 "/>
      <sheetName val="680.3"/>
      <sheetName val="681"/>
      <sheetName val="682 "/>
      <sheetName val="690"/>
      <sheetName val="700.1 "/>
      <sheetName val="700.2 "/>
      <sheetName val="700.3"/>
      <sheetName val="700.4"/>
      <sheetName val="701"/>
      <sheetName val="710.1 "/>
      <sheetName val="710.2 "/>
      <sheetName val="710.3 "/>
      <sheetName val="710.4 "/>
      <sheetName val="710.5"/>
      <sheetName val="720.1"/>
      <sheetName val="500.1"/>
      <sheetName val="501.1"/>
      <sheetName val="510.1"/>
      <sheetName val="600.1"/>
      <sheetName val="600.2"/>
      <sheetName val="600.3"/>
      <sheetName val="600.4"/>
      <sheetName val="600.5"/>
      <sheetName val="610.1"/>
      <sheetName val="610.2"/>
      <sheetName val="620.1"/>
      <sheetName val="620.2"/>
      <sheetName val="620.3"/>
      <sheetName val="621.1"/>
      <sheetName val="621.1(MA)"/>
      <sheetName val="621.2"/>
      <sheetName val="621.3"/>
      <sheetName val="621.4"/>
      <sheetName val="621.5"/>
      <sheetName val="621.6"/>
      <sheetName val="622.1"/>
      <sheetName val="622.2"/>
      <sheetName val="622.3"/>
      <sheetName val="622.4"/>
      <sheetName val="622.5"/>
      <sheetName val="623.1"/>
      <sheetName val="623.2"/>
      <sheetName val="630.1"/>
      <sheetName val="630.2"/>
      <sheetName val="630.3"/>
      <sheetName val="630.4"/>
      <sheetName val="630.5"/>
      <sheetName val="630.6"/>
      <sheetName val="630.6p"/>
      <sheetName val="630.7"/>
      <sheetName val="631.1"/>
      <sheetName val="632.1"/>
      <sheetName val="632.1 pintura"/>
      <sheetName val="632P"/>
      <sheetName val="632P pintura"/>
      <sheetName val="640.1"/>
      <sheetName val="640.2"/>
      <sheetName val="641.1"/>
      <sheetName val="641.2"/>
      <sheetName val="642.1"/>
      <sheetName val="642.2 JUNTA JEENE"/>
      <sheetName val="650.1"/>
      <sheetName val="650.2"/>
      <sheetName val="650.3 "/>
      <sheetName val="650.4 "/>
      <sheetName val="660.1"/>
      <sheetName val="660.2 "/>
      <sheetName val="660.3 "/>
      <sheetName val="661 TIPO 1"/>
      <sheetName val="661 TIPO2 "/>
      <sheetName val="661 OTRO "/>
      <sheetName val="662.1 "/>
      <sheetName val="662.2"/>
      <sheetName val="670.1"/>
      <sheetName val="670.2 "/>
      <sheetName val="671.1"/>
      <sheetName val="671.2 "/>
      <sheetName val="672.1"/>
      <sheetName val="673.1 "/>
      <sheetName val="673.2 "/>
      <sheetName val="673.2p"/>
      <sheetName val="673.3"/>
      <sheetName val="674.1"/>
      <sheetName val="674.2"/>
      <sheetName val="680.1 "/>
      <sheetName val="730.1"/>
      <sheetName val="730.2"/>
      <sheetName val="730.3"/>
      <sheetName val="731.1 "/>
      <sheetName val="740.1"/>
      <sheetName val="741.1P1 "/>
      <sheetName val="741.1P2"/>
      <sheetName val="741.1P3"/>
      <sheetName val="800.1"/>
      <sheetName val="800.2"/>
      <sheetName val="800.3"/>
      <sheetName val="800.4"/>
      <sheetName val="801.1"/>
      <sheetName val="801.2"/>
      <sheetName val="801.3"/>
      <sheetName val="801.4"/>
      <sheetName val="801.5"/>
      <sheetName val="801.6"/>
      <sheetName val="801.7"/>
      <sheetName val="810.1"/>
      <sheetName val="810.2"/>
      <sheetName val="810.3"/>
      <sheetName val="811.1 P1"/>
      <sheetName val="811.1 P2"/>
      <sheetName val="811.1P3"/>
      <sheetName val="811.1P4"/>
      <sheetName val="811.1P5"/>
      <sheetName val="811.1P6"/>
      <sheetName val="811.1P7"/>
      <sheetName val="811.1P8"/>
      <sheetName val="811.1P9"/>
      <sheetName val="811.1P10"/>
      <sheetName val="811.1P11"/>
      <sheetName val="811.1P12"/>
      <sheetName val="811.1P13"/>
      <sheetName val="811.1P14"/>
      <sheetName val="811.1P15"/>
      <sheetName val="812.1"/>
      <sheetName val="900.1"/>
      <sheetName val="900.2"/>
      <sheetName val="900.3"/>
      <sheetName val="CANT OBRA Y PRESUPUESTO 6205"/>
      <sheetName val="matri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Resumen"/>
      <sheetName val="TORTA"/>
      <sheetName val="Resum_Pav"/>
      <sheetName val="INVENT.ALC-CUNETAS 90BLB"/>
      <sheetName val="PUENTES Y PONTONES"/>
      <sheetName val="SEÑAL VERTICAL90BLB"/>
      <sheetName val="SEÑAL HORIZONTAL90BLB"/>
      <sheetName val="Tab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VÍA-CRIT.TECNICO"/>
      <sheetName val="CALIFICACIÓN"/>
      <sheetName val="DAÑOS 8002"/>
      <sheetName val="DAÑOS 4313 "/>
      <sheetName val="DAÑOS 7805"/>
      <sheetName val="DAÑOS 80MG01"/>
      <sheetName val="INVENT.ALC-CUNETAS 8002"/>
      <sheetName val="INV.ALC-CUNET 4313 - 7805"/>
      <sheetName val="INVENT.ALC-CUNET 80MG01"/>
      <sheetName val="SEÑAL VERTICAL 8002"/>
      <sheetName val="SEÑAL VERTICAL 4313"/>
      <sheetName val="SEÑAL VERTICAL 80MG01"/>
      <sheetName val="SEÑAL HORIZONTAL 8002"/>
      <sheetName val="SEÑAL HORIZONTAL 4313"/>
      <sheetName val="SEÑAL HORIZONTAL 80MG0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es"/>
      <sheetName val="Productos"/>
      <sheetName val="VOLQUETAS"/>
      <sheetName val="Equipos"/>
      <sheetName val="General"/>
      <sheetName val="ALZATE"/>
      <sheetName val="CAMIONERO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(2)"/>
      <sheetName val="Proveedores"/>
      <sheetName val="Productos"/>
      <sheetName val="VOLQUETAS"/>
      <sheetName val="Equipos"/>
      <sheetName val="Gráfico1"/>
      <sheetName val="General"/>
      <sheetName val="ALZATE"/>
      <sheetName val="RESUMEN"/>
      <sheetName val="DICIEMB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es"/>
      <sheetName val="Productos"/>
      <sheetName val="VOLQUETAS"/>
      <sheetName val="Equipos"/>
      <sheetName val="Gráfico1"/>
      <sheetName val="General"/>
      <sheetName val="ALZATE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ateriales"/>
      <sheetName val="Equipo"/>
      <sheetName val="otros"/>
      <sheetName val="701.2P"/>
      <sheetName val="201.2 reforzado"/>
      <sheetName val="210.2 OTRA"/>
      <sheetName val="650.5P"/>
      <sheetName val="1p"/>
      <sheetName val="4651p"/>
      <sheetName val="LOCALIZACION ESTRUCTURAS"/>
      <sheetName val="LOCALIZACION CARRETERAS"/>
      <sheetName val="200.1"/>
      <sheetName val="200.2"/>
      <sheetName val="200P ROCERIA"/>
      <sheetName val="201.1"/>
      <sheetName val="201.2"/>
      <sheetName val="201.2 ciclopeo"/>
      <sheetName val="201.3"/>
      <sheetName val="201.3P"/>
      <sheetName val="201.4"/>
      <sheetName val="201.8P"/>
      <sheetName val="201.9"/>
      <sheetName val="201.10"/>
      <sheetName val="201.11"/>
      <sheetName val="201.12"/>
      <sheetName val="201.13"/>
      <sheetName val="201.14"/>
      <sheetName val="210.1"/>
      <sheetName val="210.2"/>
      <sheetName val="210.3"/>
      <sheetName val="211"/>
      <sheetName val="220"/>
      <sheetName val="221.1"/>
      <sheetName val="221.2"/>
      <sheetName val="225P"/>
      <sheetName val="230.1"/>
      <sheetName val="230.2"/>
      <sheetName val="310"/>
      <sheetName val="311"/>
      <sheetName val="311P1"/>
      <sheetName val="311P2"/>
      <sheetName val="311P3"/>
      <sheetName val="320.1"/>
      <sheetName val="320.2"/>
      <sheetName val="330.1"/>
      <sheetName val="330.2"/>
      <sheetName val="340.1"/>
      <sheetName val="340.2"/>
      <sheetName val="340.3"/>
      <sheetName val="341.1"/>
      <sheetName val="341.2"/>
      <sheetName val="341.1P"/>
      <sheetName val="410.1"/>
      <sheetName val="410.2"/>
      <sheetName val="411.1"/>
      <sheetName val="411.2"/>
      <sheetName val="411.3"/>
      <sheetName val="465.1"/>
      <sheetName val="414.1"/>
      <sheetName val="414.2"/>
      <sheetName val="414.3"/>
      <sheetName val="414.4"/>
      <sheetName val="415"/>
      <sheetName val="420"/>
      <sheetName val="421.1"/>
      <sheetName val="421.2"/>
      <sheetName val="421.3"/>
      <sheetName val="421.4"/>
      <sheetName val="430.1"/>
      <sheetName val="430.2"/>
      <sheetName val="431.1"/>
      <sheetName val="431.2"/>
      <sheetName val="432"/>
      <sheetName val="433.1"/>
      <sheetName val="433.2"/>
      <sheetName val="433.3"/>
      <sheetName val="433.4"/>
      <sheetName val="433.5"/>
      <sheetName val="433.6"/>
      <sheetName val="433.7"/>
      <sheetName val="433.8"/>
      <sheetName val="440.2PREP VIA "/>
      <sheetName val="440.1PREP VIA"/>
      <sheetName val="440.3PREP VIA  "/>
      <sheetName val="440.4"/>
      <sheetName val="441.1"/>
      <sheetName val="441.1P COMPRADA"/>
      <sheetName val="441.2"/>
      <sheetName val="441.2P COMPRADA"/>
      <sheetName val="441.3"/>
      <sheetName val="441.3P COMPRADA"/>
      <sheetName val="441.4"/>
      <sheetName val="450.1"/>
      <sheetName val="450.1P "/>
      <sheetName val="450.2"/>
      <sheetName val="450.2P"/>
      <sheetName val="450.3"/>
      <sheetName val="450.3P "/>
      <sheetName val="450.5"/>
      <sheetName val="451.1"/>
      <sheetName val="451.1P"/>
      <sheetName val="451.2"/>
      <sheetName val="451.2P"/>
      <sheetName val="451.3"/>
      <sheetName val="451.3P"/>
      <sheetName val="452.1"/>
      <sheetName val="452.1P "/>
      <sheetName val="452.2"/>
      <sheetName val="452.2P "/>
      <sheetName val="452.3"/>
      <sheetName val="452.3P"/>
      <sheetName val="452.4"/>
      <sheetName val="452.4P"/>
      <sheetName val="453"/>
      <sheetName val="460"/>
      <sheetName val="460P"/>
      <sheetName val="461.1"/>
      <sheetName val="461.2"/>
      <sheetName val="462.1P"/>
      <sheetName val="462.2P"/>
      <sheetName val="462.3P"/>
      <sheetName val="462.4P"/>
      <sheetName val="462.5"/>
      <sheetName val="500"/>
      <sheetName val="500P"/>
      <sheetName val="510"/>
      <sheetName val="510P1"/>
      <sheetName val="510P2"/>
      <sheetName val="510P3"/>
      <sheetName val="510P5"/>
      <sheetName val="600.1"/>
      <sheetName val="600.2"/>
      <sheetName val="600.3"/>
      <sheetName val="600.4"/>
      <sheetName val="600.4 P"/>
      <sheetName val="600.5"/>
      <sheetName val="600.5 P"/>
      <sheetName val="610.1"/>
      <sheetName val="610.2"/>
      <sheetName val="620.1"/>
      <sheetName val="620.2"/>
      <sheetName val="620.3"/>
      <sheetName val="620P"/>
      <sheetName val="621.1"/>
      <sheetName val="621.2"/>
      <sheetName val="621.3"/>
      <sheetName val="621.4"/>
      <sheetName val="621.5"/>
      <sheetName val="621.5P"/>
      <sheetName val="621.6"/>
      <sheetName val="621,7"/>
      <sheetName val="622.1"/>
      <sheetName val="622.2"/>
      <sheetName val="622.3"/>
      <sheetName val="622.4"/>
      <sheetName val="622.5"/>
      <sheetName val="630.1"/>
      <sheetName val="630.2"/>
      <sheetName val="630.3"/>
      <sheetName val="630.4"/>
      <sheetName val="630.5"/>
      <sheetName val="630.6"/>
      <sheetName val="630.7"/>
      <sheetName val="630.P"/>
      <sheetName val="631P BOLSACRETO"/>
      <sheetName val="632"/>
      <sheetName val="632P"/>
      <sheetName val="640.1"/>
      <sheetName val="640.2"/>
      <sheetName val="640.3"/>
      <sheetName val="641"/>
      <sheetName val="641P ANCLAJES"/>
      <sheetName val="642.1"/>
      <sheetName val="642.2"/>
      <sheetName val="642P2 JUNTAS"/>
      <sheetName val="642P1 JUNTAS"/>
      <sheetName val="642P3 JUNTAS"/>
      <sheetName val="650.1"/>
      <sheetName val="650.2"/>
      <sheetName val="650.3"/>
      <sheetName val="650.3 OTRO"/>
      <sheetName val="650.4"/>
      <sheetName val="660.1P"/>
      <sheetName val="660.1"/>
      <sheetName val="660.2"/>
      <sheetName val="660.3"/>
      <sheetName val="661 TIPO 1"/>
      <sheetName val="661 TIPO 2"/>
      <sheetName val="661 OTRO"/>
      <sheetName val="662.1"/>
      <sheetName val="662.2"/>
      <sheetName val="670.1P"/>
      <sheetName val="670.2"/>
      <sheetName val="671"/>
      <sheetName val="672"/>
      <sheetName val="673.1"/>
      <sheetName val="673.2"/>
      <sheetName val="673.3"/>
      <sheetName val="673.4"/>
      <sheetName val="674"/>
      <sheetName val="675.1"/>
      <sheetName val="675.2"/>
      <sheetName val="675.3"/>
      <sheetName val="676"/>
      <sheetName val="680.1"/>
      <sheetName val="680.2"/>
      <sheetName val="680.3"/>
      <sheetName val="680P"/>
      <sheetName val="681"/>
      <sheetName val="680.1P"/>
      <sheetName val="682"/>
      <sheetName val="683P"/>
      <sheetName val="674.1"/>
      <sheetName val="700.1"/>
      <sheetName val="700.2"/>
      <sheetName val="700P BANDAS SONORAS "/>
      <sheetName val="701"/>
      <sheetName val="710.1"/>
      <sheetName val="710.2"/>
      <sheetName val="710.3"/>
      <sheetName val="710.4"/>
      <sheetName val="710.5"/>
      <sheetName val="720"/>
      <sheetName val="730.1"/>
      <sheetName val="730.2"/>
      <sheetName val="730.3"/>
      <sheetName val="740"/>
      <sheetName val="800.1"/>
      <sheetName val="800.2"/>
      <sheetName val="800.3"/>
      <sheetName val="800.4"/>
      <sheetName val="800P"/>
      <sheetName val="810.1"/>
      <sheetName val="810.1P"/>
      <sheetName val="810.2"/>
      <sheetName val="815P"/>
      <sheetName val="900.1"/>
      <sheetName val="900.2"/>
      <sheetName val="900.3"/>
      <sheetName val="610P"/>
      <sheetName val="hexapodos"/>
      <sheetName val="LINEA DE DEMARCACIÓN BASE AGUA"/>
      <sheetName val="TACHA REFLECTIVA"/>
      <sheetName val="SEÑAL VERTICAL DE 75"/>
      <sheetName val="DEFENSA METALICA"/>
      <sheetName val="Hoja1 (2)"/>
      <sheetName val="Hoja2 (2)"/>
      <sheetName val="Hoja3 (2)"/>
      <sheetName val="Hoja1"/>
      <sheetName val="Hoja2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ípico"/>
      <sheetName val="Variable"/>
      <sheetName val="Dimensiones"/>
      <sheetName val="PR92+0100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endar"/>
      <sheetName val="WS CLEAN"/>
      <sheetName val="RICS NUEVA HOJA DIARIA"/>
      <sheetName val="HOJA DIARIA NUEVA"/>
      <sheetName val="materiales"/>
      <sheetName val="otros"/>
      <sheetName val="CONT_ADI"/>
      <sheetName val="BASE"/>
      <sheetName val="PRECIOS"/>
      <sheetName val="Index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INDICE"/>
      <sheetName val="Equipo"/>
      <sheetName val="materiales"/>
      <sheetName val="otros"/>
      <sheetName val="LOCALIZACION ESTRUCTURAS"/>
      <sheetName val="LOCALIZACION CARRETERAS"/>
      <sheetName val="200.1"/>
      <sheetName val="200.2"/>
      <sheetName val="201.1"/>
      <sheetName val="201.2"/>
      <sheetName val="201.1 ciclopeo"/>
      <sheetName val="201.2 reforzado"/>
      <sheetName val="201.3"/>
      <sheetName val="201.4"/>
      <sheetName val="201.8"/>
      <sheetName val="201.11"/>
      <sheetName val="201.12"/>
      <sheetName val="201.13"/>
      <sheetName val="201.14"/>
      <sheetName val="201.15"/>
      <sheetName val="201.16"/>
      <sheetName val="201,18"/>
      <sheetName val="201,19"/>
      <sheetName val="201,20"/>
      <sheetName val="201,21"/>
      <sheetName val="201,22"/>
      <sheetName val="210.1"/>
      <sheetName val="210.2"/>
      <sheetName val="210.2 OTRA"/>
      <sheetName val="210.3"/>
      <sheetName val="211"/>
      <sheetName val="220"/>
      <sheetName val="221.1"/>
      <sheetName val="221.2"/>
      <sheetName val="225P"/>
      <sheetName val="230.1"/>
      <sheetName val="230.2"/>
      <sheetName val="231"/>
      <sheetName val="232"/>
      <sheetName val="234,1"/>
      <sheetName val="310"/>
      <sheetName val="311"/>
      <sheetName val="311-1307"/>
      <sheetName val="311-5002"/>
      <sheetName val="311P1"/>
      <sheetName val="311P2"/>
      <sheetName val="311P3"/>
      <sheetName val="312,1"/>
      <sheetName val="312,2"/>
      <sheetName val="312,3"/>
      <sheetName val="312,4"/>
      <sheetName val="320.1"/>
      <sheetName val="320.1.2"/>
      <sheetName val="320.1.3"/>
      <sheetName val="320.2"/>
      <sheetName val="330.1"/>
      <sheetName val="330.2"/>
      <sheetName val="340.1"/>
      <sheetName val="340.2"/>
      <sheetName val="340.3"/>
      <sheetName val="341.1"/>
      <sheetName val="341.2"/>
      <sheetName val="342"/>
      <sheetName val="342P"/>
      <sheetName val="410.1"/>
      <sheetName val="410.2"/>
      <sheetName val="411.1"/>
      <sheetName val="411.2"/>
      <sheetName val="411.3"/>
      <sheetName val="414.1"/>
      <sheetName val="414.2"/>
      <sheetName val="414.3"/>
      <sheetName val="414.4"/>
      <sheetName val="414,5"/>
      <sheetName val="415"/>
      <sheetName val="420.1"/>
      <sheetName val="420,2"/>
      <sheetName val="421.1"/>
      <sheetName val="421.2"/>
      <sheetName val="421.3"/>
      <sheetName val="421.4"/>
      <sheetName val="430.1"/>
      <sheetName val="430.2"/>
      <sheetName val="431.1"/>
      <sheetName val="431.2"/>
      <sheetName val="432"/>
      <sheetName val="432,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1P COMPRADA"/>
      <sheetName val="440.2"/>
      <sheetName val="440.2P COMPRADA"/>
      <sheetName val="440.3"/>
      <sheetName val="440.3P COMPRADA"/>
      <sheetName val="440.4"/>
      <sheetName val="441.1"/>
      <sheetName val="441.1P COMPRADA"/>
      <sheetName val="441.2"/>
      <sheetName val="441.2P COMPRADA"/>
      <sheetName val="441.3"/>
      <sheetName val="441.3P COMPRADA"/>
      <sheetName val="441.4"/>
      <sheetName val="450."/>
      <sheetName val="450.P COMPRADA"/>
      <sheetName val="450.1"/>
      <sheetName val="450.1P COMPRADA"/>
      <sheetName val="450.2"/>
      <sheetName val="450.2P COMPRADA"/>
      <sheetName val="450.3"/>
      <sheetName val="450.3P COMPRADA"/>
      <sheetName val="450,4"/>
      <sheetName val="450,5"/>
      <sheetName val="450,6"/>
      <sheetName val="450,7"/>
      <sheetName val="450,8"/>
      <sheetName val="450.9"/>
      <sheetName val="451.1"/>
      <sheetName val="451.1P COMPRADA"/>
      <sheetName val="451.2"/>
      <sheetName val="451.2P COMPRADA"/>
      <sheetName val="451.3"/>
      <sheetName val="451.3P COMPRADA"/>
      <sheetName val="451,4"/>
      <sheetName val="452.1"/>
      <sheetName val="452.1P COMPRADA"/>
      <sheetName val="452.2"/>
      <sheetName val="452.2P COMPRADA"/>
      <sheetName val="452.3"/>
      <sheetName val="452.3P COMPRADA"/>
      <sheetName val="452.4"/>
      <sheetName val="452.4P COMPRADA"/>
      <sheetName val="453"/>
      <sheetName val="460"/>
      <sheetName val="460P"/>
      <sheetName val="461.1"/>
      <sheetName val="461.2"/>
      <sheetName val="462.1"/>
      <sheetName val="462.1.2"/>
      <sheetName val="462.1.3"/>
      <sheetName val="462.1.4"/>
      <sheetName val="462.2"/>
      <sheetName val="464,1"/>
      <sheetName val="464,2"/>
      <sheetName val="464,3"/>
      <sheetName val="464.4"/>
      <sheetName val="465,1"/>
      <sheetName val="466,1"/>
      <sheetName val="466.2"/>
      <sheetName val="500"/>
      <sheetName val="501"/>
      <sheetName val="510"/>
      <sheetName val="510P1"/>
      <sheetName val="510P2"/>
      <sheetName val="510P3"/>
      <sheetName val="600.1"/>
      <sheetName val="600.2"/>
      <sheetName val="600.2.2"/>
      <sheetName val="600.2.3"/>
      <sheetName val="600.4 P"/>
      <sheetName val="600.2.4"/>
      <sheetName val="600.2.5 "/>
      <sheetName val="610.1"/>
      <sheetName val="610.2"/>
      <sheetName val="620.1"/>
      <sheetName val="620.2"/>
      <sheetName val="620.3"/>
      <sheetName val="620P"/>
      <sheetName val="621.1"/>
      <sheetName val="621.2"/>
      <sheetName val="621.3"/>
      <sheetName val="621.4"/>
      <sheetName val="621.5"/>
      <sheetName val="621.5P"/>
      <sheetName val="621.6"/>
      <sheetName val="621,7"/>
      <sheetName val="622.1"/>
      <sheetName val="622.2"/>
      <sheetName val="622.3"/>
      <sheetName val="622.4"/>
      <sheetName val="622.5"/>
      <sheetName val="623,1 ANCLAJES"/>
      <sheetName val="623,2"/>
      <sheetName val="630.1"/>
      <sheetName val="630.2"/>
      <sheetName val="630.3"/>
      <sheetName val="630.4"/>
      <sheetName val="630.5"/>
      <sheetName val="630.6"/>
      <sheetName val="630.7"/>
      <sheetName val="630P MORTERO 1,3"/>
      <sheetName val="631P BOLSACRETO"/>
      <sheetName val="632"/>
      <sheetName val="632P"/>
      <sheetName val="640.1"/>
      <sheetName val="640.1.2"/>
      <sheetName val="640.1.3"/>
      <sheetName val="640.2"/>
      <sheetName val="641"/>
      <sheetName val="641,2"/>
      <sheetName val="642.1"/>
      <sheetName val="642.2"/>
      <sheetName val="642P1 JUNTAS"/>
      <sheetName val="642P2 JUNTAS"/>
      <sheetName val="642P3 JUNTAS"/>
      <sheetName val="650.1"/>
      <sheetName val="650.2"/>
      <sheetName val="650.3"/>
      <sheetName val="650.3 OTRO"/>
      <sheetName val="650.4"/>
      <sheetName val="660.1"/>
      <sheetName val="660.3"/>
      <sheetName val="660.2"/>
      <sheetName val="661TIPO 1"/>
      <sheetName val="661 TIPO 2"/>
      <sheetName val="661 OTRO"/>
      <sheetName val="662.1"/>
      <sheetName val="662.2"/>
      <sheetName val="670.1"/>
      <sheetName val="670.2"/>
      <sheetName val="671.1"/>
      <sheetName val="671.2"/>
      <sheetName val="672"/>
      <sheetName val="673,1"/>
      <sheetName val="673.2"/>
      <sheetName val="673.3"/>
      <sheetName val="674,1"/>
      <sheetName val="674,2"/>
      <sheetName val="680.1"/>
      <sheetName val="680.2"/>
      <sheetName val="680.3"/>
      <sheetName val="680P"/>
      <sheetName val="681"/>
      <sheetName val="682"/>
      <sheetName val="682P"/>
      <sheetName val="683P"/>
      <sheetName val="690"/>
      <sheetName val="700.1"/>
      <sheetName val="700.2"/>
      <sheetName val="700.3"/>
      <sheetName val="700.4"/>
      <sheetName val="700P BANDAS SONORAS "/>
      <sheetName val="701"/>
      <sheetName val="710.1"/>
      <sheetName val="710.2"/>
      <sheetName val="710.3"/>
      <sheetName val="710.4"/>
      <sheetName val="710.5"/>
      <sheetName val="720"/>
      <sheetName val="730.1"/>
      <sheetName val="730.2"/>
      <sheetName val="730.3"/>
      <sheetName val="731"/>
      <sheetName val="740"/>
      <sheetName val="741"/>
      <sheetName val="800.1"/>
      <sheetName val="800.2"/>
      <sheetName val="800.3"/>
      <sheetName val="800.4"/>
      <sheetName val="800P"/>
      <sheetName val="801,1 ROCERIA"/>
      <sheetName val="801,2"/>
      <sheetName val="801.3"/>
      <sheetName val="801.4"/>
      <sheetName val="801.5"/>
      <sheetName val="801.6"/>
      <sheetName val="801.7"/>
      <sheetName val="810.1"/>
      <sheetName val="810.2"/>
      <sheetName val="810.3"/>
      <sheetName val="811"/>
      <sheetName val="812"/>
      <sheetName val="815P"/>
      <sheetName val="900.1"/>
      <sheetName val="900.2"/>
      <sheetName val="900.3"/>
      <sheetName val="231P"/>
      <sheetName val="1000P"/>
      <sheetName val="1001P"/>
      <sheetName val="1200P"/>
      <sheetName val="1300P"/>
      <sheetName val="1400P"/>
      <sheetName val="Hoja1"/>
      <sheetName val="Hoja2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5"/>
      <sheetName val="INDICE"/>
      <sheetName val="Equipo"/>
      <sheetName val="Materiales"/>
      <sheetName val="Otros"/>
      <sheetName val="200.1"/>
      <sheetName val="200.2"/>
      <sheetName val="200P ROCERIA"/>
      <sheetName val="201.1"/>
      <sheetName val="201.2"/>
      <sheetName val="201.2 ciclopeo"/>
      <sheetName val="201.2 reforzado"/>
      <sheetName val="201.3"/>
      <sheetName val="201.3P"/>
      <sheetName val="201.4"/>
      <sheetName val="201.8P"/>
      <sheetName val="201.9"/>
      <sheetName val="201.10"/>
      <sheetName val="201.11"/>
      <sheetName val="201.12"/>
      <sheetName val="201.13"/>
      <sheetName val="201.14"/>
      <sheetName val="210.1"/>
      <sheetName val="210.2"/>
      <sheetName val="210.2 OTRA"/>
      <sheetName val="210.3"/>
      <sheetName val="211"/>
      <sheetName val="220"/>
      <sheetName val="221.1"/>
      <sheetName val="221.2"/>
      <sheetName val="230.1"/>
      <sheetName val="230.2"/>
      <sheetName val="310"/>
      <sheetName val="311"/>
      <sheetName val="320.1"/>
      <sheetName val="320.4"/>
      <sheetName val="330.1"/>
      <sheetName val="330.2"/>
      <sheetName val="340.1"/>
      <sheetName val="340.2"/>
      <sheetName val="340.3"/>
      <sheetName val="341.1"/>
      <sheetName val="341.2"/>
      <sheetName val="410.1"/>
      <sheetName val="410.2"/>
      <sheetName val="411.1"/>
      <sheetName val="411.2"/>
      <sheetName val="411.3"/>
      <sheetName val="413"/>
      <sheetName val="414.1"/>
      <sheetName val="414.2"/>
      <sheetName val="414.3"/>
      <sheetName val="414.4"/>
      <sheetName val="415"/>
      <sheetName val="420"/>
      <sheetName val="421.1"/>
      <sheetName val="421.2"/>
      <sheetName val="421.3"/>
      <sheetName val="421.4"/>
      <sheetName val="430.1"/>
      <sheetName val="430.2"/>
      <sheetName val="431.1"/>
      <sheetName val="431.2"/>
      <sheetName val="43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2"/>
      <sheetName val="440.3"/>
      <sheetName val="440.4"/>
      <sheetName val="441.1"/>
      <sheetName val="441.2"/>
      <sheetName val="441.3"/>
      <sheetName val="441.4"/>
      <sheetName val="450.2P COMPRADA"/>
      <sheetName val="450.3P COMPRADA"/>
      <sheetName val="450.4P COMPRADA"/>
      <sheetName val="450.5"/>
      <sheetName val="451. 1 COMPRADA "/>
      <sheetName val="451. 2 COMPRADA"/>
      <sheetName val="451.3 COMPRADA"/>
      <sheetName val="452.1 COMPRADA"/>
      <sheetName val="452.2 COMPRADA"/>
      <sheetName val="452.3 COMPRADA"/>
      <sheetName val="452.4 COMPRADA"/>
      <sheetName val="453"/>
      <sheetName val="460"/>
      <sheetName val="460P"/>
      <sheetName val="461.1"/>
      <sheetName val="461.2"/>
      <sheetName val="462.3P"/>
      <sheetName val="462,2"/>
      <sheetName val="462.5"/>
      <sheetName val="500"/>
      <sheetName val="510"/>
      <sheetName val="600.1"/>
      <sheetName val="600.2"/>
      <sheetName val="600.3"/>
      <sheetName val="600.4"/>
      <sheetName val="600.4 P"/>
      <sheetName val="600.5"/>
      <sheetName val="600.5 P"/>
      <sheetName val="610.1"/>
      <sheetName val="610.2"/>
      <sheetName val="620.1"/>
      <sheetName val="620.2"/>
      <sheetName val="620.3"/>
      <sheetName val="621.1"/>
      <sheetName val="621.1 (2)"/>
      <sheetName val="621.1 (3)"/>
      <sheetName val="621.1 (4)"/>
      <sheetName val="621.2"/>
      <sheetName val="621.3"/>
      <sheetName val="621.4"/>
      <sheetName val="621.5"/>
      <sheetName val="621.5P"/>
      <sheetName val="621.6"/>
      <sheetName val="622.1"/>
      <sheetName val="622.2"/>
      <sheetName val="622.3"/>
      <sheetName val="622.4"/>
      <sheetName val="622.5"/>
      <sheetName val="630.1"/>
      <sheetName val="630.2"/>
      <sheetName val="630.3"/>
      <sheetName val="630.4"/>
      <sheetName val="630.5"/>
      <sheetName val="630.6"/>
      <sheetName val="630.7"/>
      <sheetName val="630P MORTERO 1,3"/>
      <sheetName val="631P. BOLSACRETOS"/>
      <sheetName val="632"/>
      <sheetName val="632P"/>
      <sheetName val="640.3"/>
      <sheetName val="642.1"/>
      <sheetName val="642.2"/>
      <sheetName val="650.1"/>
      <sheetName val="650.2"/>
      <sheetName val="650.3"/>
      <sheetName val="650.4"/>
      <sheetName val="660.1"/>
      <sheetName val="660.2"/>
      <sheetName val="660.3"/>
      <sheetName val="661 TIPO I"/>
      <sheetName val="662.1"/>
      <sheetName val="662.2"/>
      <sheetName val="670.1P"/>
      <sheetName val="670.2"/>
      <sheetName val="671"/>
      <sheetName val="672"/>
      <sheetName val="673.1"/>
      <sheetName val="673.2"/>
      <sheetName val="673.3"/>
      <sheetName val="674"/>
      <sheetName val="675.1"/>
      <sheetName val="676"/>
      <sheetName val="680.1P"/>
      <sheetName val="680.2"/>
      <sheetName val="680.3"/>
      <sheetName val="680P"/>
      <sheetName val="681"/>
      <sheetName val="683P"/>
      <sheetName val="700.1"/>
      <sheetName val="700.2"/>
      <sheetName val="700P BANDAS SONORAS "/>
      <sheetName val="701"/>
      <sheetName val="710.1"/>
      <sheetName val="710.2"/>
      <sheetName val="710.3"/>
      <sheetName val="710.4"/>
      <sheetName val="710.5"/>
      <sheetName val="720"/>
      <sheetName val="730.1"/>
      <sheetName val="730.2"/>
      <sheetName val="740"/>
      <sheetName val="800.1"/>
      <sheetName val="800.2"/>
      <sheetName val="800.3"/>
      <sheetName val="800.4"/>
      <sheetName val="810.1"/>
      <sheetName val="810.2"/>
      <sheetName val="815P"/>
      <sheetName val="900.1"/>
      <sheetName val="900.2"/>
      <sheetName val="900.3"/>
      <sheetName val="Hoja1 (2)"/>
      <sheetName val="Hoja2 (2)"/>
      <sheetName val="Hoja3 (2)"/>
      <sheetName val="Hoja1"/>
      <sheetName val="Hoja2"/>
      <sheetName val="Hoja3"/>
      <sheetName val="Hoja4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9"/>
      <sheetName val="Hoja1"/>
      <sheetName val="PRESUPUESTO"/>
      <sheetName val="INDICE"/>
      <sheetName val="Equipo"/>
      <sheetName val="Materiales"/>
      <sheetName val="Otros"/>
      <sheetName val="200.1"/>
      <sheetName val="200.2"/>
      <sheetName val="201.1"/>
      <sheetName val="201.2"/>
      <sheetName val="201.3"/>
      <sheetName val="201.4"/>
      <sheetName val="201.5 "/>
      <sheetName val="201.6"/>
      <sheetName val="201.6P"/>
      <sheetName val="201.7"/>
      <sheetName val="201.8"/>
      <sheetName val="201.9"/>
      <sheetName val="201.10"/>
      <sheetName val="201.11"/>
      <sheetName val="201.12"/>
      <sheetName val="201.13"/>
      <sheetName val="201.14"/>
      <sheetName val="201.15"/>
      <sheetName val="201.16"/>
      <sheetName val="201.17"/>
      <sheetName val="201.18"/>
      <sheetName val="201.19"/>
      <sheetName val="201.20"/>
      <sheetName val="201.21"/>
      <sheetName val="201.22"/>
      <sheetName val="210.1.1"/>
      <sheetName val="210.1.2"/>
      <sheetName val="210.2.1"/>
      <sheetName val="210.2.2"/>
      <sheetName val="210.2.3"/>
      <sheetName val="210.2.4"/>
      <sheetName val="211.1"/>
      <sheetName val="220.1"/>
      <sheetName val="221.1"/>
      <sheetName val="221,1P"/>
      <sheetName val="221.2"/>
      <sheetName val="230.1"/>
      <sheetName val="230.2"/>
      <sheetName val="231.1"/>
      <sheetName val="232.1 "/>
      <sheetName val="234.1 "/>
      <sheetName val="310.1"/>
      <sheetName val="311.1"/>
      <sheetName val="312.1"/>
      <sheetName val="312.2"/>
      <sheetName val="312.3"/>
      <sheetName val="312.4"/>
      <sheetName val="320.1"/>
      <sheetName val="320.2"/>
      <sheetName val="330.1"/>
      <sheetName val="330.2"/>
      <sheetName val="340.1"/>
      <sheetName val="340.2"/>
      <sheetName val="340.3"/>
      <sheetName val="341.1"/>
      <sheetName val="341.2"/>
      <sheetName val="342.1"/>
      <sheetName val="410.1"/>
      <sheetName val="410.2"/>
      <sheetName val="411.1"/>
      <sheetName val="411.2"/>
      <sheetName val="411.3"/>
      <sheetName val="414.1"/>
      <sheetName val="414.2"/>
      <sheetName val="414.3"/>
      <sheetName val="414.4"/>
      <sheetName val="414.5"/>
      <sheetName val="415.1"/>
      <sheetName val="420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2.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2"/>
      <sheetName val="440.3"/>
      <sheetName val="440.4"/>
      <sheetName val="441.1"/>
      <sheetName val="441.2"/>
      <sheetName val="441.3"/>
      <sheetName val="441.4"/>
      <sheetName val="450.1"/>
      <sheetName val="450.2"/>
      <sheetName val="450.3"/>
      <sheetName val="450.4"/>
      <sheetName val="450.5"/>
      <sheetName val="450.6"/>
      <sheetName val="450.7"/>
      <sheetName val="450.8"/>
      <sheetName val="450.9"/>
      <sheetName val="451.1"/>
      <sheetName val="451.1P COMPRADA "/>
      <sheetName val="451.2"/>
      <sheetName val="451.2P COMPRADA"/>
      <sheetName val="451.3"/>
      <sheetName val="451.3P COMPRADA"/>
      <sheetName val="451.4"/>
      <sheetName val="452.1"/>
      <sheetName val="452.1P COMPRADA"/>
      <sheetName val="452.2"/>
      <sheetName val="452.2P COMPRADA"/>
      <sheetName val="452.3"/>
      <sheetName val="452.3P COMPRADA"/>
      <sheetName val="452.4"/>
      <sheetName val="452.4P COMPRADA"/>
      <sheetName val="453.1"/>
      <sheetName val="460.1"/>
      <sheetName val="461.1"/>
      <sheetName val="461.2"/>
      <sheetName val="462.1"/>
      <sheetName val="462.2"/>
      <sheetName val="462.1.1"/>
      <sheetName val="462.1.2"/>
      <sheetName val="464.1"/>
      <sheetName val="464.2"/>
      <sheetName val="464.3"/>
      <sheetName val="464.4"/>
      <sheetName val="465.1"/>
      <sheetName val="466.1"/>
      <sheetName val="466.2"/>
      <sheetName val="500.1"/>
      <sheetName val="501.1"/>
      <sheetName val="510.1"/>
      <sheetName val="600.1"/>
      <sheetName val="600.2"/>
      <sheetName val="600.2P"/>
      <sheetName val="600.3"/>
      <sheetName val="600.4"/>
      <sheetName val="600.4P"/>
      <sheetName val="600.5"/>
      <sheetName val="600.5P"/>
      <sheetName val="610.1"/>
      <sheetName val="610.2"/>
      <sheetName val="620.1"/>
      <sheetName val="620.2"/>
      <sheetName val="620.3"/>
      <sheetName val="621.1"/>
      <sheetName val="621.1P"/>
      <sheetName val="621.2"/>
      <sheetName val="621.3"/>
      <sheetName val="621.4"/>
      <sheetName val="621.5"/>
      <sheetName val="621.6"/>
      <sheetName val="621,7P"/>
      <sheetName val="622.1"/>
      <sheetName val="622.2"/>
      <sheetName val="622.3"/>
      <sheetName val="622.4"/>
      <sheetName val="622.5"/>
      <sheetName val="630.1"/>
      <sheetName val="630.2"/>
      <sheetName val="630.3"/>
      <sheetName val="630.4"/>
      <sheetName val="630.5"/>
      <sheetName val="630.6"/>
      <sheetName val="630.7"/>
      <sheetName val="630.8P MORTERO 1-4"/>
      <sheetName val="631,1P. BOLSACRETOS"/>
      <sheetName val="632.1"/>
      <sheetName val="632.1P"/>
      <sheetName val="640.3"/>
      <sheetName val="640.1P"/>
      <sheetName val="640.1P1"/>
      <sheetName val="640.2"/>
      <sheetName val="641.1"/>
      <sheetName val="641.2"/>
      <sheetName val="642.1"/>
      <sheetName val="642.2"/>
      <sheetName val="650.1"/>
      <sheetName val="650.2"/>
      <sheetName val="650.2P"/>
      <sheetName val="650.3"/>
      <sheetName val="650.3P"/>
      <sheetName val="650.4"/>
      <sheetName val="660.1"/>
      <sheetName val="660.2"/>
      <sheetName val="660.3"/>
      <sheetName val="661.1"/>
      <sheetName val="662.1"/>
      <sheetName val="662.2"/>
      <sheetName val="670.1"/>
      <sheetName val="670.2"/>
      <sheetName val="671.1"/>
      <sheetName val="671.2"/>
      <sheetName val="672.1"/>
      <sheetName val="673.1"/>
      <sheetName val="673.2"/>
      <sheetName val="673.3"/>
      <sheetName val="674.1"/>
      <sheetName val="674.2"/>
      <sheetName val="680.1"/>
      <sheetName val="680.2"/>
      <sheetName val="680.3"/>
      <sheetName val="681.1"/>
      <sheetName val="682.1"/>
      <sheetName val="690.1"/>
      <sheetName val="700.1"/>
      <sheetName val="700.2"/>
      <sheetName val="700.3"/>
      <sheetName val="700.4"/>
      <sheetName val="700P BANDAS SONORAS "/>
      <sheetName val="701.1"/>
      <sheetName val="710.1"/>
      <sheetName val="710.2"/>
      <sheetName val="720.1"/>
      <sheetName val="730.1"/>
      <sheetName val="730.2"/>
      <sheetName val="730.3"/>
      <sheetName val="740.1"/>
      <sheetName val="800.1"/>
      <sheetName val="800.2"/>
      <sheetName val="800.3"/>
      <sheetName val="800.4"/>
      <sheetName val="800P"/>
      <sheetName val="801.1"/>
      <sheetName val="801.2"/>
      <sheetName val="801.3"/>
      <sheetName val="801.4"/>
      <sheetName val="801.5"/>
      <sheetName val="801.6"/>
      <sheetName val="801.7"/>
      <sheetName val="810.1"/>
      <sheetName val="810.2"/>
      <sheetName val="810.3"/>
      <sheetName val="811.1"/>
      <sheetName val="812.1"/>
      <sheetName val="900.1"/>
      <sheetName val="900.2"/>
      <sheetName val="900.3"/>
      <sheetName val="PLATINAS 40X40"/>
      <sheetName val="PILOTES 6&quot;"/>
      <sheetName val="PILOTES 8&quot;"/>
      <sheetName val="PILOTES 10&quot;"/>
      <sheetName val="PILOTES 12&quot;"/>
      <sheetName val="HINCADO"/>
      <sheetName val="EXAPODOS"/>
      <sheetName val="SOLDAD"/>
      <sheetName val="MONTAJE"/>
      <sheetName val="P9"/>
      <sheetName val="P10"/>
      <sheetName val="APU CON PARTICULARES OP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DE CONTENIDO"/>
      <sheetName val="GENERALIDADES"/>
      <sheetName val="CUMPLIMIENTO"/>
      <sheetName val="EST.RED"/>
      <sheetName val="SEMAFORO"/>
      <sheetName val="Comp. TORTAS "/>
      <sheetName val="CRITE. TECN."/>
      <sheetName val="MAPA EST RED"/>
      <sheetName val="NECESIDAD VIA"/>
      <sheetName val="Necesidades cr."/>
      <sheetName val="CANTID.Y COSTOS NEC."/>
      <sheetName val="SITIOS CRITICOS"/>
      <sheetName val="EMERG."/>
      <sheetName val="PUENTES"/>
      <sheetName val="PRIOR-PTES"/>
      <sheetName val="PONTONES"/>
      <sheetName val="señal v"/>
      <sheetName val="señal H"/>
      <sheetName val="Accidentalidad"/>
      <sheetName val="Mapa- Acci."/>
      <sheetName val="DEFENSA VIAS"/>
      <sheetName val="SEGUIMIENTO"/>
      <sheetName val="CUANTI AMV"/>
      <sheetName val="CUALI AMV"/>
      <sheetName val="CUANTI MICRO"/>
      <sheetName val="CUALI MICRO"/>
      <sheetName val="COMENTAR.GLES"/>
      <sheetName val="RES.FOTO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S"/>
      <sheetName val="BASE"/>
      <sheetName val="LISTA"/>
      <sheetName val="CUADRO"/>
      <sheetName val="PRECIOS"/>
      <sheetName val="SCV-046-2001"/>
      <sheetName val="ESTADO RED"/>
      <sheetName val="CARRETERAS"/>
      <sheetName val="GENERALIDADES 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 aaInformación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cala"/>
      <sheetName val="Evolución"/>
      <sheetName val="TARIF2002"/>
      <sheetName val="Produccion"/>
      <sheetName val="Transporte"/>
      <sheetName val="Z mantto"/>
      <sheetName val="Aviso 1"/>
      <sheetName val="Aviso 2"/>
      <sheetName val="Factor A"/>
      <sheetName val="San Andrés"/>
      <sheetName val="precios2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 N° 4"/>
      <sheetName val="CAPITULO II"/>
      <sheetName val="CAPITULO III"/>
      <sheetName val="CAPITULO IV"/>
      <sheetName val="CAPITULO V "/>
      <sheetName val="CAPITULO VI"/>
      <sheetName val="AUXILIAR CONCRETOS"/>
      <sheetName val="CAPITULO VII"/>
      <sheetName val="CAPITULO VIII"/>
      <sheetName val="CAPITULO IX"/>
      <sheetName val="MATERIALES"/>
      <sheetName val="EQUIPO"/>
      <sheetName val="AUXILIAR MEZCLA Y TRITURAC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Hoja1"/>
      <sheetName val="cuadro resumen"/>
      <sheetName val="PORTADA"/>
      <sheetName val="TABLA DE CONTENIDO"/>
      <sheetName val="GENERALIDADES"/>
      <sheetName val="CUMPLIMIENTO MES 1"/>
      <sheetName val="CUMPLIMIENTO MES 2"/>
      <sheetName val="CUMPLIMIENTO MES 3"/>
      <sheetName val="EST RED VIS"/>
      <sheetName val="SEMAF VIS 2601 "/>
      <sheetName val="SEMF VIS 2602 A"/>
      <sheetName val="SEMF VIS 26CC03-2"/>
      <sheetName val="SEMAF VIS 3702"/>
      <sheetName val="TORTA EST. VIAS VIS"/>
      <sheetName val="ESTADO RED TEC"/>
      <sheetName val="ESTADO RED TEC (2)"/>
      <sheetName val="SEMAFORO TEC  2601"/>
      <sheetName val="SEMAFORO TEC 2602A "/>
      <sheetName val="SEMAFORO TEC 26CC03-2"/>
      <sheetName val="SEMAFORO TEC 3702"/>
      <sheetName val="TORTA EST. VIAS TEC"/>
      <sheetName val="TORTA EST. VIAS TEC (2)"/>
      <sheetName val="MAPA EST RED "/>
      <sheetName val="NECESIDAD VIA 2601"/>
      <sheetName val="NECESIDAD VIA 2602A "/>
      <sheetName val="NECESIDAD VIA 26CC03-2"/>
      <sheetName val="NECESIDAD VIA 3702"/>
      <sheetName val="Necesidades cr. 2601"/>
      <sheetName val="Necesidades cr. 2602A "/>
      <sheetName val="Necesidades cr. 26CC03-2 "/>
      <sheetName val="Necesidades cr. 3702"/>
      <sheetName val="LISTA APU"/>
      <sheetName val="CANT OBRA 2601"/>
      <sheetName val="CANT OBRA 2602A"/>
      <sheetName val="CANT OBRA 26CC03-2"/>
      <sheetName val="CANT OBRA  3702 "/>
      <sheetName val="EST Y DIS"/>
      <sheetName val="INF. EMERGENCIAS "/>
      <sheetName val="PUENTES"/>
      <sheetName val="NEC PTES "/>
      <sheetName val="PONTONES"/>
      <sheetName val="NEC. PONTONES "/>
      <sheetName val="TUNELES"/>
      <sheetName val="NECESIDADES EN TÚNELES"/>
      <sheetName val="SEÑAL VER "/>
      <sheetName val="Señal Horizontal"/>
      <sheetName val="ACCIDENTALIDAD"/>
      <sheetName val="DEFENSA DE VIAS"/>
      <sheetName val="SEGUIMIENTO"/>
      <sheetName val="CUANTI AMV"/>
      <sheetName val="CUALI AMV"/>
      <sheetName val="CUANTI COOP"/>
      <sheetName val="CUALI COOP "/>
      <sheetName val="RES FOTO 2601"/>
      <sheetName val="RES FOTO 2602A"/>
      <sheetName val="RES FOTO 26CC03-2"/>
      <sheetName val="RES FOTO 3702"/>
      <sheetName val="INTERVENTORIA DE CONTRATOS"/>
      <sheetName val="PRENSA"/>
      <sheetName val="COMENTA "/>
      <sheetName val="CAPACITACION MIC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S"/>
      <sheetName val="items"/>
      <sheetName val="necesidades de la via"/>
      <sheetName val="20-23"/>
      <sheetName val="OJO¡¡¡¡¡¡¡¡¡"/>
      <sheetName val="APU201,3"/>
      <sheetName val="PU600P.1"/>
      <sheetName val="PU630,5"/>
      <sheetName val="PU640,3"/>
      <sheetName val="PU610,1"/>
      <sheetName val="PU681,1"/>
      <sheetName val="PU201P,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AS"/>
      <sheetName val="UNITARIOS GENERALES"/>
      <sheetName val="PRECIO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AS"/>
    </sheetNames>
    <sheetDataSet>
      <sheetData sheetId="0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AS"/>
      <sheetName val="UNITARIOS GENERALES"/>
      <sheetName val="PRECIOS"/>
      <sheetName val="PE_02"/>
      <sheetName val="PE-02"/>
      <sheetName val="BASE"/>
      <sheetName val="Listado"/>
      <sheetName val="PESOS"/>
      <sheetName val="PRESUPUESTO"/>
      <sheetName val="letra"/>
      <sheetName val="5. MODIFICATORIA"/>
      <sheetName val="MANO DE OBRA"/>
      <sheetName val="EQUIPO"/>
      <sheetName val="MATERIALES"/>
      <sheetName val="5094-2003"/>
      <sheetName val="INSUMOS"/>
      <sheetName val="Hoja3"/>
      <sheetName val="1.1"/>
      <sheetName val="TUBERIA"/>
      <sheetName val="Hoja2"/>
      <sheetName val="FICHA EBI 1 de 6 "/>
      <sheetName val="CRA.MODI"/>
      <sheetName val="Estruc_ Tarif"/>
      <sheetName val="Datos Generales"/>
      <sheetName val="ITEMS"/>
      <sheetName val="APU"/>
      <sheetName val="AIU"/>
      <sheetName val="CONS"/>
      <sheetName val="31"/>
      <sheetName val="Form5 _Pág_ 1"/>
      <sheetName val="Form5 _Pág_ 2"/>
      <sheetName val="RECIBO FINAL"/>
      <sheetName val="BASE DATOS"/>
      <sheetName val="Listas"/>
      <sheetName val="UNITARIOS_GENERALES"/>
      <sheetName val="5__MODIFICATORIA"/>
      <sheetName val="UNITARIOS"/>
      <sheetName val="Jornales"/>
      <sheetName val="glvc"/>
      <sheetName val="PU"/>
      <sheetName val="PRESUP"/>
      <sheetName val="AIUsan"/>
      <sheetName val="\Cofinanciacion\FICHAS Y FORMAT"/>
      <sheetName val="UNITARIOS GENERALES.xls"/>
      <sheetName val="Desmonte y Limpieza"/>
      <sheetName val="Insum"/>
      <sheetName val="\Documents and Settings\Adminis"/>
      <sheetName val="ANEXO 9 (MATERIAL)"/>
      <sheetName val="ESTADO RED"/>
      <sheetName val="CARRETERAS"/>
      <sheetName val="GENERALIDADES "/>
      <sheetName val="INV"/>
      <sheetName val="AASHTO"/>
      <sheetName val="Anexo 13"/>
      <sheetName val="Personalizar"/>
      <sheetName val="DATOS GRAFICOS"/>
      <sheetName val="7.12"/>
      <sheetName val="Tablas"/>
      <sheetName val="PRESUP. RESUMEN"/>
      <sheetName val="\Users\Juan\Downloads\Users\USU"/>
      <sheetName val="\Users\user\Library\Mail Downlo"/>
      <sheetName val="\A\Cofinanciacion\FICHAS Y FORM"/>
      <sheetName val="BD"/>
      <sheetName val="Hoja1"/>
      <sheetName val="LSAL"/>
      <sheetName val="UNITARIOS%20GENERALES.xls"/>
      <sheetName val="Datos"/>
      <sheetName val="ACTA 1 INICIO"/>
      <sheetName val="RECURSOS"/>
      <sheetName val="ANALISIS DE PRECIOS UNITARIOS"/>
    </sheetNames>
    <sheetDataSet>
      <sheetData sheetId="0" refreshError="1">
        <row r="2">
          <cell r="A2" t="str">
            <v>CODIGO</v>
          </cell>
          <cell r="B2" t="str">
            <v>EQUIPOS</v>
          </cell>
          <cell r="C2" t="str">
            <v>TIPO</v>
          </cell>
          <cell r="D2" t="str">
            <v>TARIFA/HORA</v>
          </cell>
          <cell r="E2" t="str">
            <v>RENDIMIENTO</v>
          </cell>
        </row>
        <row r="3">
          <cell r="A3">
            <v>1</v>
          </cell>
          <cell r="B3" t="str">
            <v>RETROCARGADOR</v>
          </cell>
          <cell r="C3" t="str">
            <v>JD-510</v>
          </cell>
          <cell r="D3">
            <v>35000</v>
          </cell>
        </row>
        <row r="4">
          <cell r="A4">
            <v>2</v>
          </cell>
          <cell r="B4" t="str">
            <v>MOTONIVELADORA</v>
          </cell>
          <cell r="C4" t="str">
            <v xml:space="preserve">CAT </v>
          </cell>
          <cell r="D4">
            <v>45000</v>
          </cell>
        </row>
        <row r="5">
          <cell r="A5">
            <v>3</v>
          </cell>
          <cell r="B5" t="str">
            <v>VIBROCOMPACTADOR</v>
          </cell>
          <cell r="C5" t="str">
            <v xml:space="preserve">CAT </v>
          </cell>
          <cell r="D5">
            <v>45000</v>
          </cell>
        </row>
        <row r="6">
          <cell r="A6">
            <v>4</v>
          </cell>
          <cell r="B6" t="str">
            <v>RETROEXCAVADORA</v>
          </cell>
          <cell r="C6" t="str">
            <v xml:space="preserve">CAT </v>
          </cell>
          <cell r="D6">
            <v>60000</v>
          </cell>
        </row>
        <row r="7">
          <cell r="A7">
            <v>5</v>
          </cell>
          <cell r="B7" t="str">
            <v>BULLDOZER</v>
          </cell>
          <cell r="C7" t="str">
            <v>D6D</v>
          </cell>
          <cell r="D7">
            <v>45000</v>
          </cell>
        </row>
        <row r="8">
          <cell r="A8">
            <v>6</v>
          </cell>
          <cell r="B8" t="str">
            <v>VOLQUETA</v>
          </cell>
          <cell r="C8" t="str">
            <v>5m3</v>
          </cell>
          <cell r="D8">
            <v>22500</v>
          </cell>
        </row>
        <row r="9">
          <cell r="A9">
            <v>7</v>
          </cell>
          <cell r="B9" t="str">
            <v>MOTOBOMBA</v>
          </cell>
          <cell r="D9">
            <v>4000</v>
          </cell>
        </row>
        <row r="10">
          <cell r="A10">
            <v>8</v>
          </cell>
          <cell r="B10" t="str">
            <v>HERRAMIENTA 1O% M.O</v>
          </cell>
        </row>
        <row r="11">
          <cell r="A11">
            <v>9</v>
          </cell>
          <cell r="B11" t="str">
            <v xml:space="preserve">CARROTANQUE </v>
          </cell>
          <cell r="C11" t="str">
            <v>2500 GL</v>
          </cell>
          <cell r="D11">
            <v>22500</v>
          </cell>
        </row>
        <row r="12">
          <cell r="A12">
            <v>10</v>
          </cell>
          <cell r="B12" t="str">
            <v>FINISHER</v>
          </cell>
          <cell r="C12" t="str">
            <v xml:space="preserve">CAT </v>
          </cell>
          <cell r="D12">
            <v>80000</v>
          </cell>
        </row>
        <row r="13">
          <cell r="A13">
            <v>11</v>
          </cell>
          <cell r="B13" t="str">
            <v>TRITURADORA</v>
          </cell>
          <cell r="C13" t="str">
            <v xml:space="preserve">CAT </v>
          </cell>
          <cell r="D13">
            <v>100000</v>
          </cell>
        </row>
        <row r="14">
          <cell r="A14">
            <v>12</v>
          </cell>
          <cell r="B14" t="str">
            <v>CARGADOR</v>
          </cell>
          <cell r="C14" t="str">
            <v xml:space="preserve">CAT </v>
          </cell>
          <cell r="D14">
            <v>45000</v>
          </cell>
        </row>
        <row r="15">
          <cell r="A15">
            <v>13</v>
          </cell>
          <cell r="B15" t="str">
            <v>COMPACTADOR</v>
          </cell>
          <cell r="C15" t="str">
            <v xml:space="preserve">CAT </v>
          </cell>
          <cell r="D15">
            <v>45000</v>
          </cell>
        </row>
        <row r="16">
          <cell r="A16">
            <v>14</v>
          </cell>
          <cell r="B16" t="str">
            <v>IRRIGADOR</v>
          </cell>
          <cell r="C16" t="str">
            <v>600M2/h</v>
          </cell>
          <cell r="D16">
            <v>45000</v>
          </cell>
        </row>
        <row r="17">
          <cell r="A17">
            <v>15</v>
          </cell>
          <cell r="B17" t="str">
            <v>RANA</v>
          </cell>
          <cell r="C17" t="str">
            <v>5 HP</v>
          </cell>
          <cell r="D17">
            <v>5375</v>
          </cell>
        </row>
        <row r="18">
          <cell r="A18">
            <v>16</v>
          </cell>
          <cell r="B18" t="str">
            <v xml:space="preserve">MEZCLADORA </v>
          </cell>
          <cell r="C18" t="str">
            <v>1.5 Bultos</v>
          </cell>
          <cell r="D18">
            <v>6125</v>
          </cell>
        </row>
        <row r="19">
          <cell r="A19">
            <v>17</v>
          </cell>
          <cell r="B19" t="str">
            <v>MAQUINA DEMARCADORA</v>
          </cell>
          <cell r="C19" t="str">
            <v>CHORRO</v>
          </cell>
          <cell r="D19">
            <v>40000</v>
          </cell>
        </row>
        <row r="21">
          <cell r="A21" t="str">
            <v>CODIGO</v>
          </cell>
          <cell r="B21" t="str">
            <v>MATERIALES</v>
          </cell>
          <cell r="C21" t="str">
            <v>UNIDAD</v>
          </cell>
          <cell r="D21" t="str">
            <v>TARIFA</v>
          </cell>
        </row>
        <row r="22">
          <cell r="A22">
            <v>18</v>
          </cell>
          <cell r="B22" t="str">
            <v>LAMINA GALVANIZADA</v>
          </cell>
          <cell r="C22" t="str">
            <v>M2</v>
          </cell>
          <cell r="D22">
            <v>30000</v>
          </cell>
        </row>
        <row r="23">
          <cell r="A23">
            <v>19</v>
          </cell>
          <cell r="B23" t="str">
            <v>SOPORTES</v>
          </cell>
          <cell r="C23" t="str">
            <v>UNI.</v>
          </cell>
          <cell r="D23">
            <v>120000</v>
          </cell>
        </row>
        <row r="24">
          <cell r="A24">
            <v>20</v>
          </cell>
          <cell r="B24" t="str">
            <v>PINTURA</v>
          </cell>
          <cell r="C24" t="str">
            <v>GALON</v>
          </cell>
          <cell r="D24">
            <v>25000</v>
          </cell>
        </row>
        <row r="25">
          <cell r="A25">
            <v>21</v>
          </cell>
          <cell r="B25" t="str">
            <v>ARTE</v>
          </cell>
          <cell r="C25" t="str">
            <v>GLOBAL</v>
          </cell>
          <cell r="D25">
            <v>350000</v>
          </cell>
        </row>
        <row r="26">
          <cell r="A26">
            <v>22</v>
          </cell>
          <cell r="B26" t="str">
            <v>INSTALACION</v>
          </cell>
          <cell r="C26" t="str">
            <v>GLOBAL</v>
          </cell>
          <cell r="D26">
            <v>250000</v>
          </cell>
        </row>
        <row r="27">
          <cell r="A27">
            <v>23</v>
          </cell>
          <cell r="B27" t="str">
            <v>FABRICACION</v>
          </cell>
          <cell r="C27" t="str">
            <v>GLOBAL</v>
          </cell>
          <cell r="D27">
            <v>250000</v>
          </cell>
        </row>
        <row r="28">
          <cell r="A28">
            <v>24</v>
          </cell>
          <cell r="B28" t="str">
            <v>EQUIPO DE TOPOGRAFIA</v>
          </cell>
          <cell r="C28" t="str">
            <v>KEM</v>
          </cell>
          <cell r="D28">
            <v>7500</v>
          </cell>
        </row>
        <row r="29">
          <cell r="A29">
            <v>25</v>
          </cell>
          <cell r="B29" t="str">
            <v xml:space="preserve">ESTACAS </v>
          </cell>
          <cell r="C29" t="str">
            <v>GLOBAL</v>
          </cell>
          <cell r="D29">
            <v>20000</v>
          </cell>
        </row>
        <row r="30">
          <cell r="A30">
            <v>26</v>
          </cell>
          <cell r="B30" t="str">
            <v>CARTERAS</v>
          </cell>
          <cell r="C30" t="str">
            <v>GLOBAL</v>
          </cell>
          <cell r="D30">
            <v>30000</v>
          </cell>
        </row>
        <row r="31">
          <cell r="A31">
            <v>27</v>
          </cell>
          <cell r="B31" t="str">
            <v>PAPELERIA</v>
          </cell>
          <cell r="C31" t="str">
            <v>GLOBAL</v>
          </cell>
          <cell r="D31">
            <v>10000</v>
          </cell>
        </row>
        <row r="32">
          <cell r="A32">
            <v>28</v>
          </cell>
          <cell r="B32" t="str">
            <v>1 TOPOGRAFO</v>
          </cell>
          <cell r="C32">
            <v>35000</v>
          </cell>
          <cell r="D32">
            <v>92</v>
          </cell>
        </row>
        <row r="33">
          <cell r="A33">
            <v>29</v>
          </cell>
          <cell r="B33" t="str">
            <v>CADENERO</v>
          </cell>
          <cell r="C33">
            <v>15000</v>
          </cell>
          <cell r="D33">
            <v>92</v>
          </cell>
        </row>
        <row r="34">
          <cell r="A34">
            <v>30</v>
          </cell>
          <cell r="B34" t="str">
            <v>PORTAMIRA</v>
          </cell>
          <cell r="C34">
            <v>10000</v>
          </cell>
          <cell r="D34">
            <v>92</v>
          </cell>
        </row>
        <row r="35">
          <cell r="A35">
            <v>31</v>
          </cell>
          <cell r="B35" t="str">
            <v>1 AYUDANTE</v>
          </cell>
          <cell r="C35">
            <v>10000</v>
          </cell>
          <cell r="D35">
            <v>92</v>
          </cell>
        </row>
        <row r="36">
          <cell r="A36">
            <v>32</v>
          </cell>
          <cell r="B36" t="str">
            <v>HOYADORA</v>
          </cell>
          <cell r="C36" t="str">
            <v>GLOBAL</v>
          </cell>
          <cell r="D36">
            <v>10000</v>
          </cell>
        </row>
        <row r="37">
          <cell r="A37">
            <v>33</v>
          </cell>
          <cell r="B37" t="str">
            <v>POSTES EN CONCRETO 1.80 M.</v>
          </cell>
          <cell r="C37" t="str">
            <v>UNI.</v>
          </cell>
          <cell r="D37">
            <v>12000</v>
          </cell>
        </row>
        <row r="38">
          <cell r="A38">
            <v>34</v>
          </cell>
          <cell r="B38" t="str">
            <v>ALAMBRE</v>
          </cell>
          <cell r="C38" t="str">
            <v>ML</v>
          </cell>
          <cell r="D38">
            <v>100</v>
          </cell>
        </row>
        <row r="39">
          <cell r="A39">
            <v>35</v>
          </cell>
          <cell r="B39" t="str">
            <v>AMARRE</v>
          </cell>
          <cell r="C39" t="str">
            <v>GLOBAL</v>
          </cell>
          <cell r="D39">
            <v>20</v>
          </cell>
        </row>
        <row r="40">
          <cell r="A40">
            <v>36</v>
          </cell>
          <cell r="B40" t="str">
            <v>4 AYUDANTES</v>
          </cell>
          <cell r="C40">
            <v>40000</v>
          </cell>
          <cell r="D40">
            <v>92</v>
          </cell>
        </row>
        <row r="41">
          <cell r="A41">
            <v>37</v>
          </cell>
          <cell r="B41" t="str">
            <v>DERECHO DE EXPLOTACION</v>
          </cell>
          <cell r="C41" t="str">
            <v>M3</v>
          </cell>
          <cell r="D41">
            <v>3000</v>
          </cell>
        </row>
        <row r="42">
          <cell r="A42">
            <v>38</v>
          </cell>
          <cell r="B42" t="str">
            <v>MATERIAL DE TER</v>
          </cell>
          <cell r="C42">
            <v>1.25</v>
          </cell>
          <cell r="D42">
            <v>515</v>
          </cell>
        </row>
        <row r="43">
          <cell r="A43">
            <v>39</v>
          </cell>
          <cell r="B43" t="str">
            <v>MATERIAL DE ALUVION</v>
          </cell>
          <cell r="C43" t="str">
            <v>M3</v>
          </cell>
          <cell r="D43">
            <v>7000</v>
          </cell>
        </row>
        <row r="44">
          <cell r="A44">
            <v>40</v>
          </cell>
          <cell r="B44" t="str">
            <v>Desp. POR COMPACTACION25%</v>
          </cell>
          <cell r="D44">
            <v>1750</v>
          </cell>
        </row>
        <row r="45">
          <cell r="A45">
            <v>41</v>
          </cell>
          <cell r="B45" t="str">
            <v>CLASIFICACION DE MATERIAL</v>
          </cell>
          <cell r="C45" t="str">
            <v>M3</v>
          </cell>
          <cell r="D45">
            <v>6000</v>
          </cell>
        </row>
        <row r="46">
          <cell r="A46">
            <v>42</v>
          </cell>
          <cell r="B46" t="str">
            <v>DESPERDICIO 10%</v>
          </cell>
          <cell r="D46">
            <v>2700</v>
          </cell>
        </row>
        <row r="47">
          <cell r="A47">
            <v>43</v>
          </cell>
          <cell r="B47" t="str">
            <v>3 AYUDANTES</v>
          </cell>
          <cell r="C47">
            <v>30000</v>
          </cell>
          <cell r="D47">
            <v>92</v>
          </cell>
        </row>
        <row r="48">
          <cell r="A48">
            <v>44</v>
          </cell>
          <cell r="B48" t="str">
            <v>1 JEFE DE PLANTA</v>
          </cell>
          <cell r="C48">
            <v>25000</v>
          </cell>
          <cell r="D48">
            <v>92</v>
          </cell>
        </row>
        <row r="49">
          <cell r="A49">
            <v>45</v>
          </cell>
          <cell r="B49" t="str">
            <v>1 AUXILIAR</v>
          </cell>
          <cell r="C49">
            <v>20000</v>
          </cell>
          <cell r="D49">
            <v>92</v>
          </cell>
        </row>
        <row r="50">
          <cell r="A50">
            <v>46</v>
          </cell>
          <cell r="B50" t="str">
            <v>TRITURADO</v>
          </cell>
          <cell r="C50" t="str">
            <v>M3</v>
          </cell>
          <cell r="D50">
            <v>26998</v>
          </cell>
        </row>
        <row r="51">
          <cell r="A51">
            <v>47</v>
          </cell>
          <cell r="B51" t="str">
            <v>PLANTA DE ASFALTO</v>
          </cell>
          <cell r="C51" t="str">
            <v>CAT</v>
          </cell>
          <cell r="D51">
            <v>180000</v>
          </cell>
        </row>
        <row r="52">
          <cell r="A52">
            <v>48</v>
          </cell>
          <cell r="B52" t="str">
            <v>MATERIAL BASE</v>
          </cell>
          <cell r="C52" t="str">
            <v>M3</v>
          </cell>
          <cell r="D52">
            <v>26998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AS"/>
    </sheetNames>
    <sheetDataSet>
      <sheetData sheetId="0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monte"/>
      <sheetName val="ESCARIFICACION"/>
      <sheetName val="PUNITARIOS PARA 241201 2S"/>
      <sheetName val="PR 1"/>
      <sheetName val="ESTADO RED TEC"/>
      <sheetName val="items"/>
      <sheetName val="Hoja1"/>
      <sheetName val="A-HOR"/>
      <sheetName val="INSUMOS"/>
      <sheetName val="BANCOS"/>
      <sheetName val="CARGOS"/>
      <sheetName val="EPS"/>
      <sheetName val="PENSIONES"/>
      <sheetName val="PREACTA 10"/>
      <sheetName val="DATOS"/>
      <sheetName val="PREACTA 9"/>
      <sheetName val="Res-Accide-10"/>
      <sheetName val="TARIFAS"/>
      <sheetName val="PRECIOS"/>
      <sheetName val="PREACTA 6"/>
      <sheetName val="TABLA 2008"/>
      <sheetName val="Equipo"/>
      <sheetName val="Listas"/>
      <sheetName val="Excavación Mat. Común Estacione"/>
      <sheetName val="Demolición Pavimento"/>
      <sheetName val="Insum"/>
      <sheetName val="SUB APU"/>
      <sheetName val="TRANSPORTE"/>
      <sheetName val="A. P. U."/>
      <sheetName val="PUNITARIOS%20PARA%20241201%202S"/>
      <sheetName val="RELACION MES"/>
      <sheetName val="PRESUPUESTO"/>
      <sheetName val="ESTADO VÍA-CRIT.TECNICO"/>
    </sheetNames>
    <sheetDataSet>
      <sheetData sheetId="0" refreshError="1">
        <row r="48">
          <cell r="E48">
            <v>6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iclos DESCAPOTE"/>
      <sheetName val="CalCiclos EXPLOTA"/>
      <sheetName val="Sit13VDT"/>
      <sheetName val="Sit13v"/>
      <sheetName val="PerfilVía"/>
      <sheetName val="Caliza"/>
      <sheetName val="VrEqpBasica"/>
      <sheetName val="Sit1dmx"/>
      <sheetName val="Sit2dmin"/>
      <sheetName val="Sit2dmax"/>
      <sheetName val="Sit3dmin"/>
      <sheetName val="Sit3dmx"/>
      <sheetName val="Sit4dmin"/>
      <sheetName val="Sit4dmx"/>
      <sheetName val="Alternatv"/>
      <sheetName val="Resumen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resup"/>
      <sheetName val="Unitarios"/>
      <sheetName val="Insum"/>
      <sheetName val="A000"/>
      <sheetName val="An-Unit"/>
      <sheetName val="U001"/>
      <sheetName val="U002"/>
      <sheetName val="U003"/>
      <sheetName val="U004"/>
      <sheetName val="U005"/>
      <sheetName val="U006"/>
      <sheetName val="U007"/>
      <sheetName val="U008"/>
      <sheetName val="U009"/>
      <sheetName val="PROGR."/>
      <sheetName val="desmonte"/>
      <sheetName val="A. P. U."/>
      <sheetName val="ACTA DE MODIFICACION  (2)"/>
      <sheetName val="VrEqpBasica"/>
      <sheetName val="PROGR_1"/>
      <sheetName val="PROGR_"/>
      <sheetName val="ModeloPresupuesto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9"/>
      <sheetName val="Hoja1"/>
      <sheetName val="PRESUPUESTO"/>
      <sheetName val="INDICE"/>
      <sheetName val="Equipo"/>
      <sheetName val="Materiales"/>
      <sheetName val="Otros"/>
      <sheetName val="200.1"/>
      <sheetName val="200.2"/>
      <sheetName val="201.1"/>
      <sheetName val="201.2"/>
      <sheetName val="201.3"/>
      <sheetName val="201.4"/>
      <sheetName val="201.5 "/>
      <sheetName val="201.6"/>
      <sheetName val="201.6P"/>
      <sheetName val="201.7"/>
      <sheetName val="201.8"/>
      <sheetName val="201.9"/>
      <sheetName val="201.10"/>
      <sheetName val="201.11"/>
      <sheetName val="201.12"/>
      <sheetName val="201.13"/>
      <sheetName val="201.14"/>
      <sheetName val="201.15"/>
      <sheetName val="201.16"/>
      <sheetName val="201.17"/>
      <sheetName val="201.18"/>
      <sheetName val="201.19"/>
      <sheetName val="201.20"/>
      <sheetName val="201.21"/>
      <sheetName val="201.22"/>
      <sheetName val="210.1.1"/>
      <sheetName val="210.1.2"/>
      <sheetName val="210.2.1"/>
      <sheetName val="210.2.2"/>
      <sheetName val="210.2.3"/>
      <sheetName val="210.2.4"/>
      <sheetName val="211.1"/>
      <sheetName val="220.1"/>
      <sheetName val="221.1"/>
      <sheetName val="221,1P"/>
      <sheetName val="221.2"/>
      <sheetName val="230.1"/>
      <sheetName val="230.2"/>
      <sheetName val="231.1"/>
      <sheetName val="232.1 "/>
      <sheetName val="234.1 "/>
      <sheetName val="310.1"/>
      <sheetName val="311.1"/>
      <sheetName val="312.1"/>
      <sheetName val="312.2"/>
      <sheetName val="312.3"/>
      <sheetName val="312.4"/>
      <sheetName val="320.1"/>
      <sheetName val="320.2"/>
      <sheetName val="330.1"/>
      <sheetName val="330.2"/>
      <sheetName val="340.1"/>
      <sheetName val="340.2"/>
      <sheetName val="340.3"/>
      <sheetName val="341.1"/>
      <sheetName val="341.2"/>
      <sheetName val="342.1"/>
      <sheetName val="410.1"/>
      <sheetName val="410.2"/>
      <sheetName val="411.1"/>
      <sheetName val="411.2"/>
      <sheetName val="411.3"/>
      <sheetName val="414.1"/>
      <sheetName val="414.2"/>
      <sheetName val="414.3"/>
      <sheetName val="414.4"/>
      <sheetName val="414.5"/>
      <sheetName val="415.1"/>
      <sheetName val="420.1"/>
      <sheetName val="420.2"/>
      <sheetName val="421.1"/>
      <sheetName val="421.2"/>
      <sheetName val="421.3"/>
      <sheetName val="421.4"/>
      <sheetName val="430.1"/>
      <sheetName val="430.2"/>
      <sheetName val="431.1"/>
      <sheetName val="431.2"/>
      <sheetName val="432.1"/>
      <sheetName val="432.2"/>
      <sheetName val="433.1"/>
      <sheetName val="433.2"/>
      <sheetName val="433.3"/>
      <sheetName val="433.4"/>
      <sheetName val="433.5"/>
      <sheetName val="433.6"/>
      <sheetName val="433.7"/>
      <sheetName val="433.8"/>
      <sheetName val="440.1"/>
      <sheetName val="440.2"/>
      <sheetName val="440.3"/>
      <sheetName val="440.4"/>
      <sheetName val="441.1"/>
      <sheetName val="441.2"/>
      <sheetName val="441.3"/>
      <sheetName val="441.4"/>
      <sheetName val="450.1"/>
      <sheetName val="450.2"/>
      <sheetName val="450.3"/>
      <sheetName val="450.4"/>
      <sheetName val="450.5"/>
      <sheetName val="450.6"/>
      <sheetName val="450.7"/>
      <sheetName val="450.8"/>
      <sheetName val="450.9"/>
      <sheetName val="451.1"/>
      <sheetName val="451.1P COMPRADA "/>
      <sheetName val="451.2"/>
      <sheetName val="451.2P COMPRADA"/>
      <sheetName val="451.3"/>
      <sheetName val="451.3P COMPRADA"/>
      <sheetName val="451.4"/>
      <sheetName val="452.1"/>
      <sheetName val="452.1P COMPRADA"/>
      <sheetName val="452.2"/>
      <sheetName val="452.2P COMPRADA"/>
      <sheetName val="452.3"/>
      <sheetName val="452.3P COMPRADA"/>
      <sheetName val="452.4"/>
      <sheetName val="452.4P COMPRADA"/>
      <sheetName val="453.1"/>
      <sheetName val="460.1"/>
      <sheetName val="461.1"/>
      <sheetName val="461.2"/>
      <sheetName val="462.1"/>
      <sheetName val="462.2"/>
      <sheetName val="462.1.1"/>
      <sheetName val="462.1.2"/>
      <sheetName val="464.1"/>
      <sheetName val="464.2"/>
      <sheetName val="464.3"/>
      <sheetName val="464.4"/>
      <sheetName val="465.1"/>
      <sheetName val="466.1"/>
      <sheetName val="466.2"/>
      <sheetName val="500.1"/>
      <sheetName val="501.1"/>
      <sheetName val="510.1"/>
      <sheetName val="600.1"/>
      <sheetName val="600.2"/>
      <sheetName val="600.2P"/>
      <sheetName val="600.3"/>
      <sheetName val="600.4"/>
      <sheetName val="600.4P"/>
      <sheetName val="600.5"/>
      <sheetName val="600.5P"/>
      <sheetName val="610.1"/>
      <sheetName val="610.2"/>
      <sheetName val="620.1"/>
      <sheetName val="620.2"/>
      <sheetName val="620.3"/>
      <sheetName val="621.1"/>
      <sheetName val="621.1P"/>
      <sheetName val="621.2"/>
      <sheetName val="621.3"/>
      <sheetName val="621.4"/>
      <sheetName val="621.5"/>
      <sheetName val="621.6"/>
      <sheetName val="621,7P"/>
      <sheetName val="622.1"/>
      <sheetName val="622.2"/>
      <sheetName val="622.3"/>
      <sheetName val="622.4"/>
      <sheetName val="622.5"/>
      <sheetName val="630.1"/>
      <sheetName val="630.2"/>
      <sheetName val="630.3"/>
      <sheetName val="630.4"/>
      <sheetName val="630.5"/>
      <sheetName val="630.6"/>
      <sheetName val="630.7"/>
      <sheetName val="630.8P MORTERO 1-4"/>
      <sheetName val="631,1P. BOLSACRETOS"/>
      <sheetName val="632.1"/>
      <sheetName val="632.1P"/>
      <sheetName val="640.3"/>
      <sheetName val="640.1P"/>
      <sheetName val="640.1P1"/>
      <sheetName val="640.2"/>
      <sheetName val="641.1"/>
      <sheetName val="641.2"/>
      <sheetName val="642.1"/>
      <sheetName val="642.2"/>
      <sheetName val="650.1"/>
      <sheetName val="650.2"/>
      <sheetName val="650.2P"/>
      <sheetName val="650.3"/>
      <sheetName val="650.3P"/>
      <sheetName val="650.4"/>
      <sheetName val="660.1"/>
      <sheetName val="660.2"/>
      <sheetName val="660.3"/>
      <sheetName val="661.1"/>
      <sheetName val="662.1"/>
      <sheetName val="662.2"/>
      <sheetName val="670.1"/>
      <sheetName val="670.2"/>
      <sheetName val="671.1"/>
      <sheetName val="671.2"/>
      <sheetName val="672.1"/>
      <sheetName val="673.1"/>
      <sheetName val="673.2"/>
      <sheetName val="673.3"/>
      <sheetName val="674.1"/>
      <sheetName val="674.2"/>
      <sheetName val="680.1"/>
      <sheetName val="680.2"/>
      <sheetName val="680.3"/>
      <sheetName val="681.1"/>
      <sheetName val="682.1"/>
      <sheetName val="690.1"/>
      <sheetName val="700.1"/>
      <sheetName val="700.2"/>
      <sheetName val="700.3"/>
      <sheetName val="700.4"/>
      <sheetName val="700P BANDAS SONORAS "/>
      <sheetName val="701.1"/>
      <sheetName val="710.1"/>
      <sheetName val="710.2"/>
      <sheetName val="720.1"/>
      <sheetName val="730.1"/>
      <sheetName val="730.2"/>
      <sheetName val="730.3"/>
      <sheetName val="740.1"/>
      <sheetName val="800.1"/>
      <sheetName val="800.2"/>
      <sheetName val="800.3"/>
      <sheetName val="800.4"/>
      <sheetName val="800P"/>
      <sheetName val="801.1"/>
      <sheetName val="801.2"/>
      <sheetName val="801.3"/>
      <sheetName val="801.4"/>
      <sheetName val="801.5"/>
      <sheetName val="801.6"/>
      <sheetName val="801.7"/>
      <sheetName val="810.1"/>
      <sheetName val="810.2"/>
      <sheetName val="810.3"/>
      <sheetName val="811.1"/>
      <sheetName val="812.1"/>
      <sheetName val="900.1"/>
      <sheetName val="900.2"/>
      <sheetName val="900.3"/>
      <sheetName val="PLATINAS 40X40"/>
      <sheetName val="PILOTES 6&quot;"/>
      <sheetName val="PILOTES 8&quot;"/>
      <sheetName val="PILOTES 10&quot;"/>
      <sheetName val="PILOTES 12&quot;"/>
      <sheetName val="HINCADO"/>
      <sheetName val="EXAPODOS"/>
      <sheetName val="SOLDAD"/>
      <sheetName val="MONTAJE"/>
      <sheetName val="P9"/>
      <sheetName val="P10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MC"/>
      <sheetName val="Basico"/>
      <sheetName val="Iva"/>
      <sheetName val="Total"/>
      <sheetName val="amc_acta"/>
      <sheetName val="amc_bas"/>
      <sheetName val="amc_iva"/>
      <sheetName val="amc_total"/>
      <sheetName val="amc_anticip"/>
      <sheetName val="A MInformes M"/>
      <sheetName val="A%20MInformes%20M"/>
    </sheetNames>
    <definedNames>
      <definedName name="abs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U139"/>
  <sheetViews>
    <sheetView showGridLines="0" view="pageBreakPreview" topLeftCell="B1" zoomScale="82" zoomScaleNormal="85" zoomScaleSheetLayoutView="82" workbookViewId="0">
      <selection activeCell="C3" sqref="C3:L3"/>
    </sheetView>
  </sheetViews>
  <sheetFormatPr baseColWidth="10" defaultColWidth="10.7109375" defaultRowHeight="12.75" x14ac:dyDescent="0.2"/>
  <cols>
    <col min="1" max="1" width="1.7109375" style="323" customWidth="1"/>
    <col min="2" max="2" width="56.42578125" style="323" customWidth="1"/>
    <col min="3" max="3" width="9.85546875" style="323" customWidth="1"/>
    <col min="4" max="4" width="11.7109375" style="323" customWidth="1"/>
    <col min="5" max="5" width="8.85546875" style="323" customWidth="1"/>
    <col min="6" max="6" width="9.28515625" style="323" customWidth="1"/>
    <col min="7" max="7" width="10" style="323" customWidth="1"/>
    <col min="8" max="8" width="13.5703125" style="323" customWidth="1"/>
    <col min="9" max="9" width="23.7109375" style="323" customWidth="1"/>
    <col min="10" max="10" width="18.140625" style="323" customWidth="1"/>
    <col min="11" max="11" width="13.140625" style="323" customWidth="1"/>
    <col min="12" max="12" width="12.28515625" style="323" customWidth="1"/>
    <col min="13" max="13" width="38.42578125" style="323" customWidth="1"/>
    <col min="14" max="14" width="20.42578125" style="323" customWidth="1"/>
    <col min="15" max="15" width="26.7109375" style="323" customWidth="1"/>
    <col min="16" max="16" width="14.28515625" style="323" customWidth="1"/>
    <col min="17" max="18" width="14.42578125" style="323" customWidth="1"/>
    <col min="19" max="19" width="17.140625" style="323" customWidth="1"/>
    <col min="20" max="20" width="11.7109375" style="323" customWidth="1"/>
    <col min="21" max="21" width="12.7109375" style="323" customWidth="1"/>
    <col min="22" max="16384" width="10.7109375" style="323"/>
  </cols>
  <sheetData>
    <row r="1" spans="1:21" ht="66.95" customHeight="1" thickBot="1" x14ac:dyDescent="0.25">
      <c r="A1" s="321"/>
      <c r="B1" s="588"/>
      <c r="C1" s="604" t="s">
        <v>337</v>
      </c>
      <c r="D1" s="606"/>
      <c r="E1" s="606"/>
      <c r="F1" s="606"/>
      <c r="G1" s="606"/>
      <c r="H1" s="606"/>
      <c r="I1" s="606"/>
      <c r="J1" s="607"/>
      <c r="K1" s="604"/>
      <c r="L1" s="605"/>
      <c r="M1" s="322"/>
    </row>
    <row r="2" spans="1:21" ht="26.25" customHeight="1" thickBot="1" x14ac:dyDescent="0.25">
      <c r="A2" s="324"/>
      <c r="B2" s="608" t="s">
        <v>308</v>
      </c>
      <c r="C2" s="609"/>
      <c r="D2" s="609"/>
      <c r="E2" s="609"/>
      <c r="F2" s="609"/>
      <c r="G2" s="609"/>
      <c r="H2" s="609"/>
      <c r="I2" s="609"/>
      <c r="J2" s="609"/>
      <c r="K2" s="609"/>
      <c r="L2" s="610"/>
      <c r="M2" s="322"/>
    </row>
    <row r="3" spans="1:21" ht="45" customHeight="1" thickBot="1" x14ac:dyDescent="0.3">
      <c r="A3" s="324"/>
      <c r="B3" s="325" t="s">
        <v>90</v>
      </c>
      <c r="C3" s="611" t="s">
        <v>342</v>
      </c>
      <c r="D3" s="611"/>
      <c r="E3" s="611"/>
      <c r="F3" s="611"/>
      <c r="G3" s="611"/>
      <c r="H3" s="611"/>
      <c r="I3" s="611"/>
      <c r="J3" s="611"/>
      <c r="K3" s="611"/>
      <c r="L3" s="612"/>
      <c r="M3" s="326"/>
    </row>
    <row r="4" spans="1:21" ht="17.100000000000001" customHeight="1" x14ac:dyDescent="0.2">
      <c r="A4" s="324"/>
      <c r="B4" s="613"/>
      <c r="C4" s="614"/>
      <c r="D4" s="614"/>
      <c r="E4" s="614"/>
      <c r="F4" s="615" t="s">
        <v>309</v>
      </c>
      <c r="G4" s="615"/>
      <c r="H4" s="615"/>
      <c r="I4" s="327"/>
      <c r="J4" s="592" t="s">
        <v>114</v>
      </c>
      <c r="K4" s="615">
        <v>1</v>
      </c>
      <c r="L4" s="616"/>
      <c r="M4" s="328"/>
    </row>
    <row r="5" spans="1:21" ht="17.25" x14ac:dyDescent="0.2">
      <c r="A5" s="324"/>
      <c r="B5" s="617" t="s">
        <v>310</v>
      </c>
      <c r="C5" s="618"/>
      <c r="D5" s="618"/>
      <c r="E5" s="618"/>
      <c r="F5" s="618"/>
      <c r="G5" s="618"/>
      <c r="H5" s="618"/>
      <c r="I5" s="618"/>
      <c r="J5" s="618"/>
      <c r="K5" s="618"/>
      <c r="L5" s="619"/>
      <c r="M5" s="329"/>
    </row>
    <row r="6" spans="1:21" x14ac:dyDescent="0.2">
      <c r="A6" s="324"/>
      <c r="B6" s="620" t="s">
        <v>91</v>
      </c>
      <c r="C6" s="622" t="s">
        <v>92</v>
      </c>
      <c r="D6" s="622" t="s">
        <v>93</v>
      </c>
      <c r="E6" s="623"/>
      <c r="F6" s="622" t="s">
        <v>94</v>
      </c>
      <c r="G6" s="622" t="s">
        <v>95</v>
      </c>
      <c r="H6" s="622" t="s">
        <v>96</v>
      </c>
      <c r="I6" s="622" t="s">
        <v>97</v>
      </c>
      <c r="J6" s="622" t="s">
        <v>29</v>
      </c>
      <c r="K6" s="622" t="s">
        <v>98</v>
      </c>
      <c r="L6" s="624"/>
      <c r="M6" s="330"/>
    </row>
    <row r="7" spans="1:21" ht="17.25" customHeight="1" x14ac:dyDescent="0.2">
      <c r="A7" s="324"/>
      <c r="B7" s="621"/>
      <c r="C7" s="623"/>
      <c r="D7" s="623"/>
      <c r="E7" s="623"/>
      <c r="F7" s="623"/>
      <c r="G7" s="623"/>
      <c r="H7" s="623"/>
      <c r="I7" s="623"/>
      <c r="J7" s="623"/>
      <c r="K7" s="623"/>
      <c r="L7" s="624"/>
      <c r="M7" s="330"/>
    </row>
    <row r="8" spans="1:21" ht="19.5" customHeight="1" x14ac:dyDescent="0.2">
      <c r="A8" s="324"/>
      <c r="B8" s="331" t="s">
        <v>99</v>
      </c>
      <c r="C8" s="637"/>
      <c r="D8" s="638"/>
      <c r="E8" s="638"/>
      <c r="F8" s="638"/>
      <c r="G8" s="638"/>
      <c r="H8" s="638"/>
      <c r="I8" s="638"/>
      <c r="J8" s="638"/>
      <c r="K8" s="638"/>
      <c r="L8" s="639"/>
      <c r="M8" s="329"/>
      <c r="N8" s="332"/>
      <c r="O8" s="332"/>
      <c r="P8" s="625"/>
      <c r="Q8" s="625"/>
      <c r="R8" s="333"/>
      <c r="T8" s="625"/>
      <c r="U8" s="625"/>
    </row>
    <row r="9" spans="1:21" ht="36" customHeight="1" x14ac:dyDescent="0.2">
      <c r="A9" s="324"/>
      <c r="B9" s="334" t="s">
        <v>306</v>
      </c>
      <c r="C9" s="593">
        <v>1</v>
      </c>
      <c r="D9" s="626">
        <v>10902312</v>
      </c>
      <c r="E9" s="626"/>
      <c r="F9" s="335">
        <f t="shared" ref="F9:F13" si="0">G9*H9*30</f>
        <v>6</v>
      </c>
      <c r="G9" s="336">
        <v>1</v>
      </c>
      <c r="H9" s="337">
        <v>0.2</v>
      </c>
      <c r="I9" s="407">
        <f>C9*D9*G9*H9</f>
        <v>2180462.4</v>
      </c>
      <c r="J9" s="595">
        <v>2.27</v>
      </c>
      <c r="K9" s="627">
        <f>I9*J9</f>
        <v>4949649.648</v>
      </c>
      <c r="L9" s="628"/>
      <c r="M9" s="338"/>
      <c r="N9" s="332"/>
      <c r="O9" s="339"/>
      <c r="P9" s="340"/>
      <c r="Q9" s="341"/>
      <c r="R9" s="341"/>
      <c r="S9" s="339"/>
      <c r="T9" s="341"/>
      <c r="U9" s="328"/>
    </row>
    <row r="10" spans="1:21" ht="53.25" customHeight="1" x14ac:dyDescent="0.2">
      <c r="A10" s="324"/>
      <c r="B10" s="342" t="s">
        <v>311</v>
      </c>
      <c r="C10" s="343">
        <v>1</v>
      </c>
      <c r="D10" s="634">
        <v>8176734</v>
      </c>
      <c r="E10" s="634"/>
      <c r="F10" s="344">
        <f t="shared" si="0"/>
        <v>4.5</v>
      </c>
      <c r="G10" s="345">
        <v>1</v>
      </c>
      <c r="H10" s="346">
        <v>0.15</v>
      </c>
      <c r="I10" s="407">
        <f>C10*D10*H10*G10</f>
        <v>1226510.0999999999</v>
      </c>
      <c r="J10" s="347">
        <f>+J9</f>
        <v>2.27</v>
      </c>
      <c r="K10" s="635">
        <f t="shared" ref="K10:K13" si="1">I10*J10</f>
        <v>2784177.9269999997</v>
      </c>
      <c r="L10" s="636"/>
      <c r="M10" s="338"/>
      <c r="N10" s="332"/>
      <c r="O10" s="339"/>
      <c r="P10" s="340"/>
      <c r="Q10" s="341"/>
      <c r="R10" s="341"/>
      <c r="S10" s="339"/>
      <c r="T10" s="341"/>
      <c r="U10" s="328"/>
    </row>
    <row r="11" spans="1:21" ht="39" customHeight="1" x14ac:dyDescent="0.2">
      <c r="A11" s="324"/>
      <c r="B11" s="342" t="s">
        <v>319</v>
      </c>
      <c r="C11" s="343">
        <v>1</v>
      </c>
      <c r="D11" s="643">
        <v>5451156</v>
      </c>
      <c r="E11" s="644"/>
      <c r="F11" s="344">
        <f t="shared" si="0"/>
        <v>4.5</v>
      </c>
      <c r="G11" s="345">
        <v>1</v>
      </c>
      <c r="H11" s="346">
        <v>0.15</v>
      </c>
      <c r="I11" s="407">
        <f>C11*D11*H11*G11</f>
        <v>817673.4</v>
      </c>
      <c r="J11" s="347">
        <v>2.27</v>
      </c>
      <c r="K11" s="645">
        <f t="shared" si="1"/>
        <v>1856118.618</v>
      </c>
      <c r="L11" s="646"/>
      <c r="M11" s="338"/>
      <c r="N11" s="332"/>
      <c r="O11" s="339"/>
      <c r="P11" s="340"/>
      <c r="Q11" s="341"/>
      <c r="R11" s="341"/>
      <c r="S11" s="339"/>
      <c r="T11" s="341"/>
      <c r="U11" s="328"/>
    </row>
    <row r="12" spans="1:21" ht="32.25" customHeight="1" x14ac:dyDescent="0.2">
      <c r="A12" s="324"/>
      <c r="B12" s="342" t="s">
        <v>325</v>
      </c>
      <c r="C12" s="343">
        <v>1</v>
      </c>
      <c r="D12" s="634">
        <v>2725578</v>
      </c>
      <c r="E12" s="634"/>
      <c r="F12" s="344">
        <f t="shared" si="0"/>
        <v>2.6999999999999997</v>
      </c>
      <c r="G12" s="345">
        <v>1</v>
      </c>
      <c r="H12" s="346">
        <v>0.09</v>
      </c>
      <c r="I12" s="407">
        <f>C12*D12*H12*G12</f>
        <v>245302.02</v>
      </c>
      <c r="J12" s="347">
        <v>2.27</v>
      </c>
      <c r="K12" s="645">
        <f t="shared" ref="K12" si="2">I12*J12</f>
        <v>556835.58539999998</v>
      </c>
      <c r="L12" s="646"/>
      <c r="M12" s="338"/>
      <c r="N12" s="332"/>
      <c r="O12" s="339"/>
      <c r="P12" s="340"/>
      <c r="Q12" s="341"/>
      <c r="R12" s="341"/>
      <c r="S12" s="339"/>
      <c r="T12" s="341"/>
      <c r="U12" s="328"/>
    </row>
    <row r="13" spans="1:21" ht="18.75" customHeight="1" x14ac:dyDescent="0.2">
      <c r="A13" s="324"/>
      <c r="B13" s="342" t="s">
        <v>312</v>
      </c>
      <c r="C13" s="343">
        <v>1</v>
      </c>
      <c r="D13" s="634">
        <v>2725578</v>
      </c>
      <c r="E13" s="634"/>
      <c r="F13" s="344">
        <f t="shared" si="0"/>
        <v>2.4</v>
      </c>
      <c r="G13" s="345">
        <v>1</v>
      </c>
      <c r="H13" s="346">
        <v>0.08</v>
      </c>
      <c r="I13" s="407">
        <f>C13*D13*H13*G13</f>
        <v>218046.24</v>
      </c>
      <c r="J13" s="347">
        <v>2.27</v>
      </c>
      <c r="K13" s="645">
        <f t="shared" si="1"/>
        <v>494964.96479999996</v>
      </c>
      <c r="L13" s="646"/>
      <c r="M13" s="338"/>
      <c r="N13" s="332"/>
      <c r="O13" s="339"/>
      <c r="P13" s="340"/>
      <c r="Q13" s="341"/>
      <c r="R13" s="341"/>
      <c r="S13" s="339"/>
      <c r="T13" s="341"/>
      <c r="U13" s="328"/>
    </row>
    <row r="14" spans="1:21" ht="18.75" customHeight="1" x14ac:dyDescent="0.2">
      <c r="A14" s="324"/>
      <c r="B14" s="629"/>
      <c r="C14" s="630"/>
      <c r="D14" s="630"/>
      <c r="E14" s="630"/>
      <c r="F14" s="630"/>
      <c r="G14" s="630"/>
      <c r="H14" s="631" t="s">
        <v>100</v>
      </c>
      <c r="I14" s="630"/>
      <c r="J14" s="630"/>
      <c r="K14" s="632">
        <f>SUM(K9:L13)</f>
        <v>10641746.7432</v>
      </c>
      <c r="L14" s="633"/>
      <c r="M14" s="351"/>
      <c r="N14" s="352"/>
      <c r="O14" s="339"/>
      <c r="P14" s="339"/>
      <c r="Q14" s="339"/>
      <c r="R14" s="339"/>
      <c r="S14" s="339"/>
      <c r="T14" s="339"/>
    </row>
    <row r="15" spans="1:21" ht="18" customHeight="1" x14ac:dyDescent="0.2">
      <c r="A15" s="324"/>
      <c r="B15" s="640" t="s">
        <v>101</v>
      </c>
      <c r="C15" s="641"/>
      <c r="D15" s="641"/>
      <c r="E15" s="641"/>
      <c r="F15" s="641"/>
      <c r="G15" s="641"/>
      <c r="H15" s="641"/>
      <c r="I15" s="641"/>
      <c r="J15" s="641"/>
      <c r="K15" s="641"/>
      <c r="L15" s="642"/>
      <c r="M15" s="329"/>
      <c r="N15" s="348"/>
      <c r="O15" s="339"/>
      <c r="P15" s="339"/>
      <c r="Q15" s="339"/>
      <c r="R15" s="339"/>
      <c r="S15" s="339"/>
      <c r="T15" s="339"/>
    </row>
    <row r="16" spans="1:21" x14ac:dyDescent="0.2">
      <c r="A16" s="324"/>
      <c r="B16" s="649" t="s">
        <v>102</v>
      </c>
      <c r="C16" s="651" t="s">
        <v>44</v>
      </c>
      <c r="D16" s="651" t="s">
        <v>103</v>
      </c>
      <c r="E16" s="648"/>
      <c r="F16" s="622" t="s">
        <v>94</v>
      </c>
      <c r="G16" s="622" t="s">
        <v>95</v>
      </c>
      <c r="H16" s="622" t="s">
        <v>96</v>
      </c>
      <c r="I16" s="651" t="s">
        <v>104</v>
      </c>
      <c r="J16" s="622" t="s">
        <v>98</v>
      </c>
      <c r="K16" s="648"/>
      <c r="L16" s="636"/>
      <c r="M16" s="353"/>
      <c r="N16" s="332"/>
      <c r="O16" s="339"/>
      <c r="P16" s="339"/>
      <c r="Q16" s="339"/>
      <c r="R16" s="339"/>
      <c r="S16" s="339"/>
      <c r="T16" s="339"/>
    </row>
    <row r="17" spans="1:20" ht="21.75" customHeight="1" x14ac:dyDescent="0.2">
      <c r="A17" s="324"/>
      <c r="B17" s="650"/>
      <c r="C17" s="648"/>
      <c r="D17" s="648"/>
      <c r="E17" s="648"/>
      <c r="F17" s="623"/>
      <c r="G17" s="623"/>
      <c r="H17" s="623"/>
      <c r="I17" s="651"/>
      <c r="J17" s="623"/>
      <c r="K17" s="648"/>
      <c r="L17" s="636"/>
      <c r="M17" s="353"/>
      <c r="N17" s="348"/>
      <c r="O17" s="339"/>
      <c r="P17" s="339"/>
      <c r="Q17" s="339"/>
      <c r="R17" s="339"/>
      <c r="S17" s="339"/>
      <c r="T17" s="339"/>
    </row>
    <row r="18" spans="1:20" ht="18.75" customHeight="1" x14ac:dyDescent="0.2">
      <c r="A18" s="324"/>
      <c r="B18" s="652" t="s">
        <v>105</v>
      </c>
      <c r="C18" s="653"/>
      <c r="D18" s="653"/>
      <c r="E18" s="653"/>
      <c r="F18" s="653"/>
      <c r="G18" s="653"/>
      <c r="H18" s="653"/>
      <c r="I18" s="653"/>
      <c r="J18" s="653"/>
      <c r="K18" s="654"/>
      <c r="L18" s="655"/>
      <c r="M18" s="353"/>
      <c r="N18" s="354"/>
      <c r="O18" s="355"/>
      <c r="P18" s="339"/>
      <c r="Q18" s="339"/>
      <c r="R18" s="339"/>
      <c r="S18" s="339"/>
      <c r="T18" s="339"/>
    </row>
    <row r="19" spans="1:20" ht="47.25" customHeight="1" x14ac:dyDescent="0.2">
      <c r="A19" s="324"/>
      <c r="B19" s="356" t="s">
        <v>336</v>
      </c>
      <c r="C19" s="595" t="s">
        <v>89</v>
      </c>
      <c r="D19" s="647">
        <v>7925337</v>
      </c>
      <c r="E19" s="647"/>
      <c r="F19" s="344">
        <f>G19*H19*30</f>
        <v>9</v>
      </c>
      <c r="G19" s="350">
        <f>+K4</f>
        <v>1</v>
      </c>
      <c r="H19" s="337">
        <v>0.3</v>
      </c>
      <c r="I19" s="350">
        <v>1</v>
      </c>
      <c r="J19" s="594">
        <f>D19*G19*H19*I19</f>
        <v>2377601.1</v>
      </c>
      <c r="K19" s="648"/>
      <c r="L19" s="636"/>
      <c r="M19" s="330"/>
      <c r="N19" s="328"/>
      <c r="O19" s="357"/>
      <c r="P19" s="341"/>
      <c r="Q19" s="341"/>
      <c r="R19" s="339"/>
      <c r="S19" s="339"/>
      <c r="T19" s="339"/>
    </row>
    <row r="20" spans="1:20" ht="18.75" customHeight="1" x14ac:dyDescent="0.2">
      <c r="A20" s="324"/>
      <c r="B20" s="656" t="s">
        <v>313</v>
      </c>
      <c r="C20" s="653"/>
      <c r="D20" s="653"/>
      <c r="E20" s="653"/>
      <c r="F20" s="653"/>
      <c r="G20" s="653"/>
      <c r="H20" s="653"/>
      <c r="I20" s="653"/>
      <c r="J20" s="653"/>
      <c r="K20" s="654"/>
      <c r="L20" s="655"/>
      <c r="M20" s="353"/>
      <c r="N20" s="328"/>
      <c r="O20" s="357"/>
      <c r="P20" s="341"/>
      <c r="Q20" s="341"/>
      <c r="R20" s="339"/>
      <c r="S20" s="339"/>
      <c r="T20" s="339"/>
    </row>
    <row r="21" spans="1:20" ht="144" customHeight="1" x14ac:dyDescent="0.2">
      <c r="A21" s="324"/>
      <c r="B21" s="334" t="s">
        <v>314</v>
      </c>
      <c r="C21" s="595" t="s">
        <v>315</v>
      </c>
      <c r="D21" s="647">
        <v>716353</v>
      </c>
      <c r="E21" s="647"/>
      <c r="F21" s="344">
        <v>3</v>
      </c>
      <c r="G21" s="350">
        <f>+G19</f>
        <v>1</v>
      </c>
      <c r="H21" s="337">
        <v>1</v>
      </c>
      <c r="I21" s="350">
        <v>3</v>
      </c>
      <c r="J21" s="594">
        <f>D21*G21*H21*I21</f>
        <v>2149059</v>
      </c>
      <c r="K21" s="648"/>
      <c r="L21" s="636"/>
      <c r="M21" s="353"/>
      <c r="N21" s="358"/>
      <c r="O21" s="357"/>
      <c r="P21" s="341"/>
      <c r="Q21" s="341"/>
      <c r="R21" s="339"/>
      <c r="S21" s="339"/>
      <c r="T21" s="339"/>
    </row>
    <row r="22" spans="1:20" ht="105" customHeight="1" x14ac:dyDescent="0.2">
      <c r="A22" s="324"/>
      <c r="B22" s="342" t="s">
        <v>320</v>
      </c>
      <c r="C22" s="595" t="s">
        <v>343</v>
      </c>
      <c r="D22" s="657">
        <v>2782504</v>
      </c>
      <c r="E22" s="657"/>
      <c r="F22" s="595"/>
      <c r="G22" s="595"/>
      <c r="H22" s="595"/>
      <c r="I22" s="350">
        <v>6</v>
      </c>
      <c r="J22" s="594">
        <f>+D22*I22</f>
        <v>16695024</v>
      </c>
      <c r="K22" s="648"/>
      <c r="L22" s="636"/>
      <c r="M22" s="672">
        <v>2782504</v>
      </c>
      <c r="N22" s="657"/>
      <c r="O22" s="341">
        <f>+M22*4</f>
        <v>11130016</v>
      </c>
      <c r="P22" s="341"/>
      <c r="Q22" s="341"/>
      <c r="R22" s="339"/>
      <c r="S22" s="339"/>
      <c r="T22" s="339"/>
    </row>
    <row r="23" spans="1:20" ht="17.25" customHeight="1" x14ac:dyDescent="0.2">
      <c r="A23" s="324"/>
      <c r="B23" s="359" t="s">
        <v>106</v>
      </c>
      <c r="C23" s="360"/>
      <c r="D23" s="684"/>
      <c r="E23" s="685"/>
      <c r="F23" s="360"/>
      <c r="G23" s="360"/>
      <c r="H23" s="360"/>
      <c r="I23" s="360"/>
      <c r="J23" s="360"/>
      <c r="K23" s="648"/>
      <c r="L23" s="636"/>
      <c r="M23" s="353"/>
      <c r="N23" s="328"/>
      <c r="O23" s="361"/>
      <c r="P23" s="328"/>
      <c r="Q23" s="328"/>
    </row>
    <row r="24" spans="1:20" ht="17.25" customHeight="1" x14ac:dyDescent="0.2">
      <c r="A24" s="324"/>
      <c r="B24" s="349" t="s">
        <v>107</v>
      </c>
      <c r="C24" s="595" t="s">
        <v>2</v>
      </c>
      <c r="D24" s="647">
        <v>778680.06409495557</v>
      </c>
      <c r="E24" s="647"/>
      <c r="F24" s="362"/>
      <c r="G24" s="350"/>
      <c r="H24" s="363"/>
      <c r="I24" s="350">
        <f>+K4</f>
        <v>1</v>
      </c>
      <c r="J24" s="594">
        <f>+I24*D24</f>
        <v>778680.06409495557</v>
      </c>
      <c r="K24" s="648"/>
      <c r="L24" s="636"/>
      <c r="M24" s="353"/>
      <c r="N24" s="328"/>
      <c r="O24" s="328"/>
      <c r="P24" s="328"/>
      <c r="Q24" s="328"/>
    </row>
    <row r="25" spans="1:20" ht="21.75" customHeight="1" x14ac:dyDescent="0.2">
      <c r="A25" s="324"/>
      <c r="B25" s="349" t="s">
        <v>316</v>
      </c>
      <c r="C25" s="595" t="s">
        <v>2</v>
      </c>
      <c r="D25" s="647">
        <v>971334.17572802491</v>
      </c>
      <c r="E25" s="647"/>
      <c r="F25" s="362"/>
      <c r="G25" s="350"/>
      <c r="H25" s="363"/>
      <c r="I25" s="350">
        <v>1</v>
      </c>
      <c r="J25" s="594">
        <f>+I25*D25</f>
        <v>971334.17572802491</v>
      </c>
      <c r="K25" s="648"/>
      <c r="L25" s="636"/>
      <c r="M25" s="353"/>
      <c r="N25" s="328"/>
      <c r="O25" s="361"/>
      <c r="P25" s="328"/>
    </row>
    <row r="26" spans="1:20" ht="17.25" x14ac:dyDescent="0.2">
      <c r="A26" s="324"/>
      <c r="B26" s="364"/>
      <c r="C26" s="365"/>
      <c r="D26" s="365"/>
      <c r="E26" s="365"/>
      <c r="F26" s="365"/>
      <c r="G26" s="365"/>
      <c r="H26" s="678" t="s">
        <v>113</v>
      </c>
      <c r="I26" s="679"/>
      <c r="J26" s="679"/>
      <c r="K26" s="680">
        <f>(J19+J21+J22+J24+J25)</f>
        <v>22971698.339822985</v>
      </c>
      <c r="L26" s="681"/>
      <c r="M26" s="682"/>
      <c r="N26" s="683"/>
      <c r="O26" s="683"/>
      <c r="P26" s="328"/>
    </row>
    <row r="27" spans="1:20" ht="7.5" customHeight="1" x14ac:dyDescent="0.2">
      <c r="A27" s="324"/>
      <c r="B27" s="650"/>
      <c r="C27" s="648"/>
      <c r="D27" s="648"/>
      <c r="E27" s="648"/>
      <c r="F27" s="648"/>
      <c r="G27" s="648"/>
      <c r="H27" s="648"/>
      <c r="I27" s="648"/>
      <c r="J27" s="648"/>
      <c r="K27" s="648"/>
      <c r="L27" s="636"/>
      <c r="M27" s="333"/>
      <c r="N27" s="339"/>
      <c r="O27" s="366"/>
      <c r="P27" s="339"/>
      <c r="Q27" s="339"/>
    </row>
    <row r="28" spans="1:20" ht="17.25" x14ac:dyDescent="0.2">
      <c r="A28" s="324"/>
      <c r="B28" s="664" t="s">
        <v>108</v>
      </c>
      <c r="C28" s="665"/>
      <c r="D28" s="665"/>
      <c r="E28" s="665"/>
      <c r="F28" s="665"/>
      <c r="G28" s="665"/>
      <c r="H28" s="665"/>
      <c r="I28" s="665"/>
      <c r="J28" s="665"/>
      <c r="K28" s="666">
        <f>(K14+K26)</f>
        <v>33613445.083022982</v>
      </c>
      <c r="L28" s="667"/>
      <c r="M28" s="367"/>
      <c r="N28" s="339">
        <v>200000000</v>
      </c>
      <c r="O28" s="339"/>
      <c r="P28" s="341"/>
      <c r="Q28" s="339"/>
    </row>
    <row r="29" spans="1:20" ht="11.25" customHeight="1" x14ac:dyDescent="0.2">
      <c r="A29" s="324"/>
      <c r="B29" s="661"/>
      <c r="C29" s="662"/>
      <c r="D29" s="662"/>
      <c r="E29" s="662"/>
      <c r="F29" s="662"/>
      <c r="G29" s="662"/>
      <c r="H29" s="662"/>
      <c r="I29" s="662"/>
      <c r="J29" s="662"/>
      <c r="K29" s="662"/>
      <c r="L29" s="663"/>
      <c r="M29" s="368"/>
      <c r="N29" s="339">
        <f>+N28/1.19</f>
        <v>168067226.89075631</v>
      </c>
      <c r="O29" s="341"/>
      <c r="P29" s="339"/>
      <c r="Q29" s="339"/>
    </row>
    <row r="30" spans="1:20" ht="17.25" x14ac:dyDescent="0.2">
      <c r="A30" s="324"/>
      <c r="B30" s="664" t="s">
        <v>109</v>
      </c>
      <c r="C30" s="665"/>
      <c r="D30" s="665"/>
      <c r="E30" s="665"/>
      <c r="F30" s="665"/>
      <c r="G30" s="665"/>
      <c r="H30" s="665"/>
      <c r="I30" s="665"/>
      <c r="J30" s="665"/>
      <c r="K30" s="666">
        <f>(K28*19%)</f>
        <v>6386554.5657743663</v>
      </c>
      <c r="L30" s="667"/>
      <c r="M30" s="367"/>
      <c r="N30" s="341"/>
      <c r="O30" s="339"/>
      <c r="P30" s="341"/>
      <c r="Q30" s="339"/>
    </row>
    <row r="31" spans="1:20" ht="10.5" customHeight="1" x14ac:dyDescent="0.2">
      <c r="A31" s="324"/>
      <c r="B31" s="661"/>
      <c r="C31" s="662"/>
      <c r="D31" s="662"/>
      <c r="E31" s="662"/>
      <c r="F31" s="662"/>
      <c r="G31" s="662"/>
      <c r="H31" s="662"/>
      <c r="I31" s="662"/>
      <c r="J31" s="662"/>
      <c r="K31" s="662"/>
      <c r="L31" s="663"/>
      <c r="M31" s="355"/>
      <c r="P31" s="328"/>
    </row>
    <row r="32" spans="1:20" ht="19.5" thickBot="1" x14ac:dyDescent="0.25">
      <c r="A32" s="324"/>
      <c r="B32" s="668" t="s">
        <v>110</v>
      </c>
      <c r="C32" s="669"/>
      <c r="D32" s="669"/>
      <c r="E32" s="669"/>
      <c r="F32" s="669"/>
      <c r="G32" s="669"/>
      <c r="H32" s="669"/>
      <c r="I32" s="669"/>
      <c r="J32" s="669"/>
      <c r="K32" s="670">
        <f>ROUND(K28+K30,0)</f>
        <v>40000000</v>
      </c>
      <c r="L32" s="671"/>
      <c r="M32" s="369"/>
      <c r="N32" s="369"/>
      <c r="P32" s="328"/>
    </row>
    <row r="33" spans="1:19" ht="8.25" customHeight="1" x14ac:dyDescent="0.2">
      <c r="A33" s="324"/>
      <c r="B33" s="321"/>
      <c r="C33" s="370"/>
      <c r="D33" s="370"/>
      <c r="E33" s="370"/>
      <c r="F33" s="370"/>
      <c r="G33" s="370"/>
      <c r="H33" s="370"/>
      <c r="I33" s="370"/>
      <c r="J33" s="370"/>
      <c r="K33" s="370"/>
      <c r="L33" s="371"/>
      <c r="P33" s="358"/>
    </row>
    <row r="34" spans="1:19" ht="3.75" customHeight="1" x14ac:dyDescent="0.2">
      <c r="A34" s="324"/>
      <c r="B34" s="324"/>
      <c r="L34" s="372"/>
      <c r="M34" s="332"/>
      <c r="N34" s="332"/>
    </row>
    <row r="35" spans="1:19" ht="18.75" hidden="1" x14ac:dyDescent="0.2">
      <c r="A35" s="324"/>
      <c r="B35" s="324"/>
      <c r="K35" s="673"/>
      <c r="L35" s="674"/>
      <c r="M35" s="328"/>
    </row>
    <row r="36" spans="1:19" ht="11.25" customHeight="1" x14ac:dyDescent="0.2">
      <c r="A36" s="324"/>
      <c r="B36" s="675" t="s">
        <v>338</v>
      </c>
      <c r="C36" s="676"/>
      <c r="D36" s="676"/>
      <c r="E36" s="676"/>
      <c r="F36" s="676"/>
      <c r="G36" s="676"/>
      <c r="H36" s="676"/>
      <c r="I36" s="676"/>
      <c r="J36" s="676"/>
      <c r="K36" s="676"/>
      <c r="L36" s="677"/>
      <c r="M36" s="332"/>
    </row>
    <row r="37" spans="1:19" ht="8.25" customHeight="1" x14ac:dyDescent="0.2">
      <c r="A37" s="324"/>
      <c r="B37" s="675"/>
      <c r="C37" s="676"/>
      <c r="D37" s="676"/>
      <c r="E37" s="676"/>
      <c r="F37" s="676"/>
      <c r="G37" s="676"/>
      <c r="H37" s="676"/>
      <c r="I37" s="676"/>
      <c r="J37" s="676"/>
      <c r="K37" s="676"/>
      <c r="L37" s="677"/>
      <c r="M37" s="332"/>
      <c r="O37" s="625"/>
      <c r="P37" s="625"/>
      <c r="Q37" s="625"/>
      <c r="R37" s="625"/>
      <c r="S37" s="625"/>
    </row>
    <row r="38" spans="1:19" ht="9" customHeight="1" x14ac:dyDescent="0.2">
      <c r="A38" s="324"/>
      <c r="B38" s="324"/>
      <c r="K38" s="332"/>
      <c r="L38" s="372"/>
      <c r="P38" s="373"/>
      <c r="Q38" s="374"/>
      <c r="R38" s="375"/>
      <c r="S38" s="375"/>
    </row>
    <row r="39" spans="1:19" ht="19.5" customHeight="1" x14ac:dyDescent="0.2">
      <c r="A39" s="324"/>
      <c r="B39" s="376"/>
      <c r="G39" s="328"/>
      <c r="K39" s="332"/>
      <c r="L39" s="372"/>
      <c r="M39" s="328"/>
      <c r="N39" s="328"/>
      <c r="O39" s="377"/>
      <c r="P39" s="328"/>
      <c r="Q39" s="352"/>
      <c r="R39" s="378"/>
      <c r="S39" s="328"/>
    </row>
    <row r="40" spans="1:19" ht="16.5" customHeight="1" x14ac:dyDescent="0.2">
      <c r="A40" s="324"/>
      <c r="B40" s="686" t="s">
        <v>317</v>
      </c>
      <c r="C40" s="687"/>
      <c r="D40" s="379"/>
      <c r="E40" s="380"/>
      <c r="F40" s="658"/>
      <c r="G40" s="658"/>
      <c r="H40" s="658"/>
      <c r="I40" s="658"/>
      <c r="L40" s="372"/>
      <c r="N40" s="328"/>
      <c r="O40" s="377"/>
      <c r="P40" s="381"/>
      <c r="Q40" s="328"/>
      <c r="R40" s="328"/>
      <c r="S40" s="328"/>
    </row>
    <row r="41" spans="1:19" ht="17.25" customHeight="1" x14ac:dyDescent="0.2">
      <c r="A41" s="324"/>
      <c r="B41" s="659" t="s">
        <v>318</v>
      </c>
      <c r="C41" s="660"/>
      <c r="D41" s="379"/>
      <c r="E41" s="382"/>
      <c r="F41" s="382"/>
      <c r="G41" s="382"/>
      <c r="H41" s="382"/>
      <c r="I41" s="379"/>
      <c r="L41" s="372"/>
      <c r="N41" s="328"/>
      <c r="O41" s="377"/>
      <c r="P41" s="328"/>
      <c r="Q41" s="328"/>
      <c r="R41" s="328"/>
      <c r="S41" s="328"/>
    </row>
    <row r="42" spans="1:19" ht="15" customHeight="1" x14ac:dyDescent="0.2">
      <c r="A42" s="324"/>
      <c r="B42" s="659"/>
      <c r="C42" s="660"/>
      <c r="D42" s="383"/>
      <c r="E42" s="383"/>
      <c r="G42" s="384"/>
      <c r="L42" s="372"/>
      <c r="N42" s="328"/>
      <c r="O42" s="328"/>
      <c r="P42" s="361"/>
      <c r="Q42" s="361"/>
      <c r="R42" s="361"/>
      <c r="S42" s="361"/>
    </row>
    <row r="43" spans="1:19" ht="15.75" thickBot="1" x14ac:dyDescent="0.25">
      <c r="A43" s="324"/>
      <c r="B43" s="385"/>
      <c r="C43" s="386"/>
      <c r="D43" s="386"/>
      <c r="E43" s="387"/>
      <c r="F43" s="386"/>
      <c r="G43" s="386"/>
      <c r="H43" s="386"/>
      <c r="I43" s="386"/>
      <c r="J43" s="386"/>
      <c r="K43" s="386"/>
      <c r="L43" s="388"/>
    </row>
    <row r="45" spans="1:19" x14ac:dyDescent="0.2">
      <c r="C45" s="328"/>
      <c r="G45" s="328"/>
      <c r="H45" s="328"/>
    </row>
    <row r="46" spans="1:19" x14ac:dyDescent="0.2">
      <c r="C46" s="328"/>
    </row>
    <row r="47" spans="1:19" x14ac:dyDescent="0.2">
      <c r="C47" s="328"/>
    </row>
    <row r="48" spans="1:19" x14ac:dyDescent="0.2">
      <c r="C48" s="328"/>
    </row>
    <row r="49" spans="3:9" x14ac:dyDescent="0.2">
      <c r="C49" s="328"/>
      <c r="I49" s="328"/>
    </row>
    <row r="50" spans="3:9" x14ac:dyDescent="0.2">
      <c r="C50" s="328"/>
      <c r="I50" s="328"/>
    </row>
    <row r="51" spans="3:9" x14ac:dyDescent="0.2">
      <c r="C51" s="328"/>
      <c r="I51" s="328"/>
    </row>
    <row r="52" spans="3:9" x14ac:dyDescent="0.2">
      <c r="C52" s="328"/>
      <c r="D52" s="328"/>
      <c r="E52" s="328"/>
      <c r="I52" s="328"/>
    </row>
    <row r="53" spans="3:9" x14ac:dyDescent="0.2">
      <c r="C53" s="328"/>
      <c r="D53" s="328"/>
      <c r="E53" s="328"/>
      <c r="I53" s="328"/>
    </row>
    <row r="54" spans="3:9" x14ac:dyDescent="0.2">
      <c r="C54" s="328"/>
      <c r="D54" s="328"/>
      <c r="E54" s="328"/>
      <c r="I54" s="328"/>
    </row>
    <row r="55" spans="3:9" x14ac:dyDescent="0.2">
      <c r="C55" s="328"/>
      <c r="D55" s="328"/>
      <c r="E55" s="328"/>
      <c r="I55" s="328"/>
    </row>
    <row r="56" spans="3:9" x14ac:dyDescent="0.2">
      <c r="C56" s="328"/>
      <c r="D56" s="328"/>
      <c r="E56" s="328"/>
    </row>
    <row r="57" spans="3:9" x14ac:dyDescent="0.2">
      <c r="C57" s="328"/>
      <c r="D57" s="328"/>
      <c r="E57" s="328"/>
    </row>
    <row r="58" spans="3:9" x14ac:dyDescent="0.2">
      <c r="C58" s="328"/>
      <c r="D58" s="328"/>
      <c r="E58" s="328"/>
    </row>
    <row r="59" spans="3:9" x14ac:dyDescent="0.2">
      <c r="C59" s="328"/>
      <c r="D59" s="328"/>
      <c r="E59" s="328"/>
    </row>
    <row r="60" spans="3:9" x14ac:dyDescent="0.2">
      <c r="C60" s="328"/>
      <c r="D60" s="328"/>
      <c r="E60" s="328"/>
    </row>
    <row r="61" spans="3:9" x14ac:dyDescent="0.2">
      <c r="C61" s="328"/>
      <c r="D61" s="328"/>
      <c r="E61" s="328"/>
    </row>
    <row r="62" spans="3:9" x14ac:dyDescent="0.2">
      <c r="C62" s="328"/>
      <c r="D62" s="328"/>
      <c r="E62" s="328"/>
    </row>
    <row r="134" spans="4:7" x14ac:dyDescent="0.2">
      <c r="E134" s="328"/>
      <c r="F134" s="328"/>
      <c r="G134" s="328"/>
    </row>
    <row r="135" spans="4:7" x14ac:dyDescent="0.2">
      <c r="D135" s="323">
        <v>27</v>
      </c>
      <c r="E135" s="328">
        <v>50000</v>
      </c>
      <c r="F135" s="328">
        <f>D135*E135</f>
        <v>1350000</v>
      </c>
      <c r="G135" s="328"/>
    </row>
    <row r="136" spans="4:7" x14ac:dyDescent="0.2">
      <c r="D136" s="323">
        <v>18</v>
      </c>
      <c r="E136" s="328">
        <v>85000</v>
      </c>
      <c r="F136" s="328">
        <f>D136*E136</f>
        <v>1530000</v>
      </c>
      <c r="G136" s="328"/>
    </row>
    <row r="137" spans="4:7" x14ac:dyDescent="0.2">
      <c r="D137" s="323">
        <v>8</v>
      </c>
      <c r="E137" s="328">
        <v>85000</v>
      </c>
      <c r="F137" s="328">
        <f>D137*E137</f>
        <v>680000</v>
      </c>
      <c r="G137" s="328"/>
    </row>
    <row r="138" spans="4:7" x14ac:dyDescent="0.2">
      <c r="E138" s="328"/>
      <c r="F138" s="328">
        <f>SUM(F135:F137)</f>
        <v>3560000</v>
      </c>
      <c r="G138" s="328">
        <f>F138*45%</f>
        <v>1602000</v>
      </c>
    </row>
    <row r="139" spans="4:7" x14ac:dyDescent="0.2">
      <c r="E139" s="328"/>
      <c r="F139" s="328"/>
      <c r="G139" s="328">
        <f>F138+G138</f>
        <v>5162000</v>
      </c>
    </row>
  </sheetData>
  <mergeCells count="79">
    <mergeCell ref="B42:C42"/>
    <mergeCell ref="M22:N22"/>
    <mergeCell ref="D12:E12"/>
    <mergeCell ref="K12:L12"/>
    <mergeCell ref="K35:L35"/>
    <mergeCell ref="B36:L37"/>
    <mergeCell ref="H26:J26"/>
    <mergeCell ref="K26:L26"/>
    <mergeCell ref="M26:O26"/>
    <mergeCell ref="B27:L27"/>
    <mergeCell ref="B28:J28"/>
    <mergeCell ref="K28:L28"/>
    <mergeCell ref="D23:E23"/>
    <mergeCell ref="K23:L23"/>
    <mergeCell ref="O37:S37"/>
    <mergeCell ref="B40:C40"/>
    <mergeCell ref="F40:I40"/>
    <mergeCell ref="B41:C41"/>
    <mergeCell ref="B29:L29"/>
    <mergeCell ref="B30:J30"/>
    <mergeCell ref="K30:L30"/>
    <mergeCell ref="B31:L31"/>
    <mergeCell ref="B32:J32"/>
    <mergeCell ref="K32:L32"/>
    <mergeCell ref="D24:E24"/>
    <mergeCell ref="K24:L24"/>
    <mergeCell ref="D25:E25"/>
    <mergeCell ref="K25:L25"/>
    <mergeCell ref="B20:J20"/>
    <mergeCell ref="K20:L20"/>
    <mergeCell ref="D21:E21"/>
    <mergeCell ref="K21:L21"/>
    <mergeCell ref="D22:E22"/>
    <mergeCell ref="K22:L22"/>
    <mergeCell ref="D19:E19"/>
    <mergeCell ref="K19:L19"/>
    <mergeCell ref="B16:B17"/>
    <mergeCell ref="C16:C17"/>
    <mergeCell ref="D16:E17"/>
    <mergeCell ref="F16:F17"/>
    <mergeCell ref="G16:G17"/>
    <mergeCell ref="H16:H17"/>
    <mergeCell ref="I16:I17"/>
    <mergeCell ref="J16:J17"/>
    <mergeCell ref="K16:L17"/>
    <mergeCell ref="B18:J18"/>
    <mergeCell ref="K18:L18"/>
    <mergeCell ref="B15:L15"/>
    <mergeCell ref="D11:E11"/>
    <mergeCell ref="K11:L11"/>
    <mergeCell ref="D13:E13"/>
    <mergeCell ref="K13:L13"/>
    <mergeCell ref="P8:Q8"/>
    <mergeCell ref="T8:U8"/>
    <mergeCell ref="D9:E9"/>
    <mergeCell ref="K9:L9"/>
    <mergeCell ref="B14:G14"/>
    <mergeCell ref="H14:J14"/>
    <mergeCell ref="K14:L14"/>
    <mergeCell ref="D10:E10"/>
    <mergeCell ref="K10:L10"/>
    <mergeCell ref="C8:L8"/>
    <mergeCell ref="B5:L5"/>
    <mergeCell ref="B6:B7"/>
    <mergeCell ref="C6:C7"/>
    <mergeCell ref="D6:E7"/>
    <mergeCell ref="F6:F7"/>
    <mergeCell ref="G6:G7"/>
    <mergeCell ref="H6:H7"/>
    <mergeCell ref="I6:I7"/>
    <mergeCell ref="J6:J7"/>
    <mergeCell ref="K6:L7"/>
    <mergeCell ref="K1:L1"/>
    <mergeCell ref="C1:J1"/>
    <mergeCell ref="B2:L2"/>
    <mergeCell ref="C3:L3"/>
    <mergeCell ref="B4:E4"/>
    <mergeCell ref="F4:H4"/>
    <mergeCell ref="K4:L4"/>
  </mergeCells>
  <printOptions horizontalCentered="1"/>
  <pageMargins left="0.59055118110236227" right="0.19685039370078741" top="0.59055118110236227" bottom="0.19685039370078741" header="0.31496062992125984" footer="0.31496062992125984"/>
  <pageSetup scale="50" orientation="landscape" horizontalDpi="4294967293" verticalDpi="36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35"/>
  <sheetViews>
    <sheetView topLeftCell="B8" workbookViewId="0"/>
  </sheetViews>
  <sheetFormatPr baseColWidth="10" defaultColWidth="9.140625" defaultRowHeight="15" x14ac:dyDescent="0.25"/>
  <cols>
    <col min="1" max="1" width="59.140625" style="1" customWidth="1"/>
    <col min="2" max="2" width="53.140625" style="12" customWidth="1"/>
    <col min="3" max="256" width="11.42578125" customWidth="1"/>
  </cols>
  <sheetData>
    <row r="2" spans="1:11" x14ac:dyDescent="0.25">
      <c r="C2" s="11">
        <f>SUM(C8:C24)</f>
        <v>1.0000000000000002</v>
      </c>
      <c r="D2" s="11">
        <f>SUM(D8:D24)</f>
        <v>1</v>
      </c>
      <c r="E2" s="11">
        <f t="shared" ref="E2:K2" si="0">SUM(E8:E24)</f>
        <v>1</v>
      </c>
      <c r="F2" s="11">
        <f t="shared" si="0"/>
        <v>1</v>
      </c>
      <c r="G2" s="11">
        <f t="shared" si="0"/>
        <v>1</v>
      </c>
      <c r="H2" s="11">
        <f t="shared" si="0"/>
        <v>1</v>
      </c>
      <c r="I2" s="11">
        <f t="shared" si="0"/>
        <v>1</v>
      </c>
      <c r="J2" s="11">
        <f t="shared" si="0"/>
        <v>1</v>
      </c>
      <c r="K2" s="11">
        <f t="shared" si="0"/>
        <v>0.50000000000000022</v>
      </c>
    </row>
    <row r="3" spans="1:11" x14ac:dyDescent="0.25">
      <c r="C3">
        <v>5.882352941176471</v>
      </c>
      <c r="D3">
        <v>12.5</v>
      </c>
      <c r="E3">
        <v>16.666666666666668</v>
      </c>
      <c r="F3">
        <v>12.5</v>
      </c>
      <c r="G3">
        <v>16.666666666666668</v>
      </c>
      <c r="H3">
        <v>25</v>
      </c>
      <c r="I3">
        <v>5.882352941176471</v>
      </c>
      <c r="J3">
        <v>5.882352941176471</v>
      </c>
      <c r="K3">
        <f>+K6/K4</f>
        <v>8.8235294117647065</v>
      </c>
    </row>
    <row r="4" spans="1:11" x14ac:dyDescent="0.25">
      <c r="A4" s="1" t="s">
        <v>86</v>
      </c>
      <c r="C4">
        <v>17</v>
      </c>
      <c r="D4">
        <v>8</v>
      </c>
      <c r="E4">
        <v>6</v>
      </c>
      <c r="F4">
        <v>8</v>
      </c>
      <c r="G4">
        <v>6</v>
      </c>
      <c r="H4">
        <v>4</v>
      </c>
      <c r="I4">
        <v>17</v>
      </c>
      <c r="J4">
        <v>17</v>
      </c>
      <c r="K4">
        <v>17</v>
      </c>
    </row>
    <row r="5" spans="1:11" ht="15.75" thickBot="1" x14ac:dyDescent="0.3">
      <c r="A5" s="1" t="s">
        <v>85</v>
      </c>
      <c r="C5">
        <v>6</v>
      </c>
      <c r="D5">
        <v>3</v>
      </c>
      <c r="E5">
        <v>3</v>
      </c>
      <c r="F5">
        <v>3</v>
      </c>
      <c r="G5">
        <v>1</v>
      </c>
      <c r="H5">
        <v>2</v>
      </c>
      <c r="I5">
        <v>6</v>
      </c>
      <c r="J5">
        <v>6</v>
      </c>
      <c r="K5">
        <v>3</v>
      </c>
    </row>
    <row r="6" spans="1:11" ht="15.75" thickBot="1" x14ac:dyDescent="0.3">
      <c r="A6" s="1" t="s">
        <v>84</v>
      </c>
      <c r="B6" s="13" t="s">
        <v>6</v>
      </c>
      <c r="C6">
        <v>600</v>
      </c>
      <c r="D6">
        <v>300</v>
      </c>
      <c r="E6">
        <v>300</v>
      </c>
      <c r="F6">
        <v>300</v>
      </c>
      <c r="G6">
        <v>100</v>
      </c>
      <c r="H6">
        <v>200</v>
      </c>
      <c r="I6">
        <v>600</v>
      </c>
      <c r="J6">
        <v>600</v>
      </c>
      <c r="K6">
        <v>150</v>
      </c>
    </row>
    <row r="7" spans="1:11" ht="33.75" customHeight="1" thickBot="1" x14ac:dyDescent="0.25">
      <c r="A7" s="8" t="s">
        <v>1</v>
      </c>
      <c r="B7" s="14" t="s">
        <v>39</v>
      </c>
      <c r="C7" s="9" t="s">
        <v>71</v>
      </c>
      <c r="D7" s="9" t="s">
        <v>72</v>
      </c>
      <c r="E7" s="9" t="s">
        <v>73</v>
      </c>
      <c r="F7" s="9" t="s">
        <v>74</v>
      </c>
      <c r="G7" s="9" t="s">
        <v>75</v>
      </c>
      <c r="H7" s="9" t="s">
        <v>76</v>
      </c>
      <c r="I7" s="9" t="s">
        <v>77</v>
      </c>
      <c r="J7" s="9" t="s">
        <v>78</v>
      </c>
      <c r="K7" s="9" t="s">
        <v>79</v>
      </c>
    </row>
    <row r="8" spans="1:11" ht="28.5" x14ac:dyDescent="0.2">
      <c r="A8" s="2" t="s">
        <v>7</v>
      </c>
      <c r="B8" s="15" t="s">
        <v>59</v>
      </c>
      <c r="C8">
        <v>0.05</v>
      </c>
      <c r="I8">
        <v>0.05</v>
      </c>
      <c r="J8">
        <v>0.05</v>
      </c>
      <c r="K8">
        <v>0.03</v>
      </c>
    </row>
    <row r="9" spans="1:11" ht="36.75" thickBot="1" x14ac:dyDescent="0.25">
      <c r="A9" s="3" t="s">
        <v>22</v>
      </c>
      <c r="B9" s="16" t="s">
        <v>88</v>
      </c>
      <c r="C9">
        <v>0.05</v>
      </c>
      <c r="D9">
        <v>0.05</v>
      </c>
      <c r="E9">
        <v>0.05</v>
      </c>
      <c r="F9">
        <v>0.05</v>
      </c>
      <c r="G9">
        <v>0.05</v>
      </c>
      <c r="H9">
        <v>0.05</v>
      </c>
      <c r="I9">
        <v>0.05</v>
      </c>
      <c r="J9">
        <v>0.05</v>
      </c>
      <c r="K9">
        <v>0.03</v>
      </c>
    </row>
    <row r="10" spans="1:11" ht="28.5" x14ac:dyDescent="0.2">
      <c r="A10" s="4" t="s">
        <v>8</v>
      </c>
      <c r="B10" s="17" t="s">
        <v>60</v>
      </c>
      <c r="C10">
        <v>0.15</v>
      </c>
      <c r="I10">
        <v>0.05</v>
      </c>
      <c r="J10">
        <v>0.05</v>
      </c>
      <c r="K10">
        <v>0.02</v>
      </c>
    </row>
    <row r="11" spans="1:11" ht="28.5" x14ac:dyDescent="0.2">
      <c r="A11" s="3" t="s">
        <v>9</v>
      </c>
      <c r="B11" s="18" t="s">
        <v>62</v>
      </c>
      <c r="C11">
        <v>0.03</v>
      </c>
      <c r="G11" s="10">
        <v>0.05</v>
      </c>
      <c r="I11">
        <v>0.05</v>
      </c>
      <c r="J11">
        <v>0.05</v>
      </c>
      <c r="K11">
        <v>0.03</v>
      </c>
    </row>
    <row r="12" spans="1:11" ht="31.5" customHeight="1" x14ac:dyDescent="0.2">
      <c r="A12" s="4" t="s">
        <v>10</v>
      </c>
      <c r="B12" s="19" t="s">
        <v>87</v>
      </c>
      <c r="C12">
        <v>0.05</v>
      </c>
      <c r="D12">
        <v>0.05</v>
      </c>
      <c r="G12" s="10">
        <v>0.8</v>
      </c>
      <c r="I12">
        <v>0.05</v>
      </c>
      <c r="J12">
        <v>0.05</v>
      </c>
      <c r="K12">
        <v>0.03</v>
      </c>
    </row>
    <row r="13" spans="1:11" ht="31.5" customHeight="1" x14ac:dyDescent="0.2">
      <c r="A13" s="3" t="s">
        <v>11</v>
      </c>
      <c r="B13" s="18" t="s">
        <v>81</v>
      </c>
      <c r="C13">
        <v>0.03</v>
      </c>
      <c r="D13">
        <v>0.1</v>
      </c>
      <c r="F13" s="10">
        <v>0.1</v>
      </c>
      <c r="I13">
        <v>0.05</v>
      </c>
      <c r="J13">
        <v>0.05</v>
      </c>
      <c r="K13">
        <v>0.03</v>
      </c>
    </row>
    <row r="14" spans="1:11" ht="42.75" x14ac:dyDescent="0.2">
      <c r="A14" s="4" t="s">
        <v>24</v>
      </c>
      <c r="B14" s="19" t="s">
        <v>80</v>
      </c>
      <c r="C14">
        <v>0.03</v>
      </c>
      <c r="F14" s="10">
        <v>0.15</v>
      </c>
      <c r="I14">
        <v>0.05</v>
      </c>
      <c r="J14">
        <v>0.05</v>
      </c>
      <c r="K14">
        <v>0.03</v>
      </c>
    </row>
    <row r="15" spans="1:11" ht="36" x14ac:dyDescent="0.2">
      <c r="A15" s="3" t="s">
        <v>49</v>
      </c>
      <c r="B15" s="18" t="s">
        <v>61</v>
      </c>
      <c r="C15">
        <v>0.03</v>
      </c>
      <c r="D15">
        <v>0.3</v>
      </c>
      <c r="E15">
        <v>0.3</v>
      </c>
      <c r="F15" s="10">
        <v>0.15</v>
      </c>
      <c r="I15">
        <v>0.05</v>
      </c>
      <c r="J15">
        <v>0.05</v>
      </c>
      <c r="K15">
        <v>0.03</v>
      </c>
    </row>
    <row r="16" spans="1:11" ht="36" x14ac:dyDescent="0.2">
      <c r="A16" s="4" t="s">
        <v>12</v>
      </c>
      <c r="B16" s="19" t="s">
        <v>82</v>
      </c>
      <c r="C16">
        <v>0.03</v>
      </c>
      <c r="E16">
        <v>0.1</v>
      </c>
      <c r="F16" s="10">
        <v>0.35</v>
      </c>
      <c r="I16">
        <v>0.05</v>
      </c>
      <c r="J16">
        <v>0.05</v>
      </c>
      <c r="K16">
        <v>0.03</v>
      </c>
    </row>
    <row r="17" spans="1:11" ht="28.5" x14ac:dyDescent="0.2">
      <c r="A17" s="3" t="s">
        <v>16</v>
      </c>
      <c r="B17" s="18" t="s">
        <v>26</v>
      </c>
      <c r="C17">
        <v>0.03</v>
      </c>
      <c r="D17">
        <v>0.4</v>
      </c>
      <c r="F17" s="10">
        <v>0.1</v>
      </c>
      <c r="I17">
        <v>0.05</v>
      </c>
      <c r="J17">
        <v>0.05</v>
      </c>
      <c r="K17">
        <v>0.03</v>
      </c>
    </row>
    <row r="18" spans="1:11" ht="28.5" x14ac:dyDescent="0.2">
      <c r="A18" s="4" t="s">
        <v>15</v>
      </c>
      <c r="B18" s="19" t="s">
        <v>64</v>
      </c>
      <c r="C18">
        <v>0.03</v>
      </c>
      <c r="E18" s="10">
        <v>0.45</v>
      </c>
      <c r="I18">
        <v>0.05</v>
      </c>
      <c r="J18">
        <v>0.05</v>
      </c>
      <c r="K18">
        <v>0.03</v>
      </c>
    </row>
    <row r="19" spans="1:11" ht="24" x14ac:dyDescent="0.2">
      <c r="A19" s="3" t="s">
        <v>14</v>
      </c>
      <c r="B19" s="18" t="s">
        <v>63</v>
      </c>
      <c r="C19">
        <v>0.04</v>
      </c>
      <c r="I19">
        <v>0.05</v>
      </c>
      <c r="J19">
        <v>0.05</v>
      </c>
      <c r="K19">
        <v>0.03</v>
      </c>
    </row>
    <row r="20" spans="1:11" ht="28.5" x14ac:dyDescent="0.2">
      <c r="A20" s="4" t="s">
        <v>13</v>
      </c>
      <c r="B20" s="19" t="s">
        <v>68</v>
      </c>
      <c r="C20">
        <v>0.05</v>
      </c>
      <c r="G20" s="11"/>
      <c r="I20">
        <v>0.05</v>
      </c>
      <c r="J20">
        <v>0.05</v>
      </c>
      <c r="K20">
        <v>0.03</v>
      </c>
    </row>
    <row r="21" spans="1:11" ht="24" x14ac:dyDescent="0.2">
      <c r="A21" s="3" t="s">
        <v>17</v>
      </c>
      <c r="B21" s="18" t="s">
        <v>83</v>
      </c>
      <c r="C21">
        <v>0.03</v>
      </c>
      <c r="H21" s="11">
        <v>0.85</v>
      </c>
      <c r="I21">
        <v>0.05</v>
      </c>
      <c r="J21">
        <v>0.05</v>
      </c>
      <c r="K21">
        <v>0.03</v>
      </c>
    </row>
    <row r="22" spans="1:11" ht="71.25" x14ac:dyDescent="0.2">
      <c r="A22" s="4" t="s">
        <v>20</v>
      </c>
      <c r="B22" s="19" t="s">
        <v>65</v>
      </c>
      <c r="C22">
        <v>0.1</v>
      </c>
      <c r="D22">
        <v>0.05</v>
      </c>
      <c r="E22">
        <v>0.05</v>
      </c>
      <c r="F22">
        <v>0.05</v>
      </c>
      <c r="G22">
        <v>0.05</v>
      </c>
      <c r="H22">
        <v>0.05</v>
      </c>
      <c r="I22">
        <v>0.1</v>
      </c>
      <c r="J22">
        <v>0.1</v>
      </c>
      <c r="K22">
        <v>0.03</v>
      </c>
    </row>
    <row r="23" spans="1:11" ht="28.5" x14ac:dyDescent="0.2">
      <c r="A23" s="3" t="s">
        <v>18</v>
      </c>
      <c r="B23" s="18" t="s">
        <v>66</v>
      </c>
      <c r="C23">
        <v>0.15</v>
      </c>
      <c r="I23">
        <v>0.05</v>
      </c>
      <c r="J23">
        <v>0.05</v>
      </c>
      <c r="K23">
        <v>0.03</v>
      </c>
    </row>
    <row r="24" spans="1:11" ht="24.75" thickBot="1" x14ac:dyDescent="0.25">
      <c r="A24" s="5" t="s">
        <v>19</v>
      </c>
      <c r="B24" s="20" t="s">
        <v>67</v>
      </c>
      <c r="C24">
        <v>0.12</v>
      </c>
      <c r="D24">
        <v>0.05</v>
      </c>
      <c r="E24">
        <v>0.05</v>
      </c>
      <c r="F24">
        <v>0.05</v>
      </c>
      <c r="G24">
        <v>0.05</v>
      </c>
      <c r="H24">
        <v>0.05</v>
      </c>
      <c r="I24">
        <v>0.15</v>
      </c>
      <c r="J24">
        <v>0.15</v>
      </c>
      <c r="K24">
        <v>0.03</v>
      </c>
    </row>
    <row r="25" spans="1:11" thickBot="1" x14ac:dyDescent="0.25">
      <c r="A25" s="6"/>
      <c r="B25" s="21" t="s">
        <v>5</v>
      </c>
    </row>
    <row r="26" spans="1:11" x14ac:dyDescent="0.25">
      <c r="B26" s="22" t="s">
        <v>35</v>
      </c>
    </row>
    <row r="27" spans="1:11" x14ac:dyDescent="0.25">
      <c r="B27" s="23" t="s">
        <v>36</v>
      </c>
    </row>
    <row r="28" spans="1:11" ht="15.75" thickBot="1" x14ac:dyDescent="0.3">
      <c r="B28" s="24" t="s">
        <v>37</v>
      </c>
    </row>
    <row r="30" spans="1:11" x14ac:dyDescent="0.25">
      <c r="B30" s="25"/>
    </row>
    <row r="31" spans="1:11" ht="14.25" x14ac:dyDescent="0.2">
      <c r="A31" s="7"/>
      <c r="B31" s="26"/>
    </row>
    <row r="32" spans="1:11" x14ac:dyDescent="0.25">
      <c r="B32" s="27"/>
    </row>
    <row r="33" spans="2:2" x14ac:dyDescent="0.25">
      <c r="B33" s="28"/>
    </row>
    <row r="34" spans="2:2" x14ac:dyDescent="0.25">
      <c r="B34" s="29"/>
    </row>
    <row r="35" spans="2:2" x14ac:dyDescent="0.25">
      <c r="B35" s="30"/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ColWidth="9.140625" defaultRowHeight="12.75" x14ac:dyDescent="0.2"/>
  <cols>
    <col min="1" max="256" width="11.42578125" customWidth="1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AZ50"/>
  <sheetViews>
    <sheetView showGridLines="0" view="pageBreakPreview" topLeftCell="A9" zoomScale="60" zoomScaleNormal="60" workbookViewId="0">
      <selection activeCell="A14" sqref="A14"/>
    </sheetView>
  </sheetViews>
  <sheetFormatPr baseColWidth="10" defaultColWidth="71" defaultRowHeight="15" x14ac:dyDescent="0.2"/>
  <cols>
    <col min="1" max="1" width="71.140625" style="417" customWidth="1"/>
    <col min="2" max="6" width="17.7109375" style="417" hidden="1" customWidth="1"/>
    <col min="7" max="7" width="14.5703125" style="417" hidden="1" customWidth="1"/>
    <col min="8" max="8" width="22.140625" style="417" hidden="1" customWidth="1"/>
    <col min="9" max="9" width="4" style="417" hidden="1" customWidth="1"/>
    <col min="10" max="10" width="0.140625" style="560" customWidth="1"/>
    <col min="11" max="11" width="32.140625" style="417" customWidth="1"/>
    <col min="12" max="12" width="13.5703125" style="560" customWidth="1"/>
    <col min="13" max="13" width="21" style="561" hidden="1" customWidth="1"/>
    <col min="14" max="14" width="13.7109375" style="560" customWidth="1"/>
    <col min="15" max="15" width="18.85546875" style="561" hidden="1" customWidth="1"/>
    <col min="16" max="16" width="16.28515625" style="560" customWidth="1"/>
    <col min="17" max="17" width="18.140625" style="561" hidden="1" customWidth="1"/>
    <col min="18" max="18" width="15.7109375" style="560" customWidth="1"/>
    <col min="19" max="19" width="19.140625" style="560" hidden="1" customWidth="1"/>
    <col min="20" max="20" width="17" style="560" customWidth="1"/>
    <col min="21" max="21" width="18.85546875" style="560" hidden="1" customWidth="1"/>
    <col min="22" max="22" width="7.140625" style="560" hidden="1" customWidth="1"/>
    <col min="23" max="23" width="10.140625" style="560" hidden="1" customWidth="1"/>
    <col min="24" max="24" width="9.42578125" style="560" hidden="1" customWidth="1"/>
    <col min="25" max="25" width="14.85546875" style="560" hidden="1" customWidth="1"/>
    <col min="26" max="26" width="18.5703125" style="562" hidden="1" customWidth="1"/>
    <col min="27" max="27" width="12.7109375" style="560" hidden="1" customWidth="1"/>
    <col min="28" max="28" width="21" style="563" customWidth="1"/>
    <col min="29" max="29" width="12.7109375" style="560" customWidth="1"/>
    <col min="30" max="30" width="24.140625" style="560" customWidth="1"/>
    <col min="31" max="31" width="0.28515625" style="560" customWidth="1"/>
    <col min="32" max="32" width="21.42578125" style="560" customWidth="1"/>
    <col min="33" max="33" width="19.5703125" style="560" hidden="1" customWidth="1"/>
    <col min="34" max="34" width="25.7109375" style="560" customWidth="1"/>
    <col min="35" max="35" width="28.5703125" style="417" hidden="1" customWidth="1"/>
    <col min="36" max="36" width="0.140625" style="560" customWidth="1"/>
    <col min="37" max="37" width="27.85546875" style="417" hidden="1" customWidth="1"/>
    <col min="38" max="38" width="17.7109375" style="560" hidden="1" customWidth="1"/>
    <col min="39" max="39" width="28.28515625" style="417" hidden="1" customWidth="1"/>
    <col min="40" max="40" width="18.140625" style="560" hidden="1" customWidth="1"/>
    <col min="41" max="41" width="27.5703125" style="417" hidden="1" customWidth="1"/>
    <col min="42" max="42" width="18.140625" style="560" hidden="1" customWidth="1"/>
    <col min="43" max="43" width="28" style="417" hidden="1" customWidth="1"/>
    <col min="44" max="44" width="18.140625" style="560" hidden="1" customWidth="1"/>
    <col min="45" max="45" width="20.42578125" style="417" hidden="1" customWidth="1"/>
    <col min="46" max="46" width="15.5703125" style="560" customWidth="1"/>
    <col min="47" max="47" width="19.5703125" style="417" hidden="1" customWidth="1"/>
    <col min="48" max="48" width="16.28515625" style="560" customWidth="1"/>
    <col min="49" max="49" width="19.85546875" style="417" hidden="1" customWidth="1"/>
    <col min="50" max="50" width="24.42578125" style="417" customWidth="1"/>
    <col min="51" max="51" width="1.85546875" style="417" customWidth="1"/>
    <col min="52" max="52" width="31.42578125" style="417" customWidth="1"/>
    <col min="53" max="16384" width="71" style="417"/>
  </cols>
  <sheetData>
    <row r="1" spans="1:52" ht="30.75" customHeight="1" x14ac:dyDescent="0.2">
      <c r="A1" s="415"/>
      <c r="B1" s="691" t="s">
        <v>3</v>
      </c>
      <c r="C1" s="691"/>
      <c r="D1" s="691"/>
      <c r="E1" s="691"/>
      <c r="F1" s="691"/>
      <c r="G1" s="691"/>
      <c r="H1" s="691"/>
      <c r="I1" s="691"/>
      <c r="J1" s="416"/>
      <c r="K1" s="722" t="s">
        <v>218</v>
      </c>
      <c r="L1" s="719"/>
      <c r="M1" s="719"/>
      <c r="N1" s="719"/>
      <c r="O1" s="719"/>
      <c r="P1" s="719"/>
      <c r="Q1" s="719"/>
      <c r="R1" s="719"/>
      <c r="S1" s="719"/>
      <c r="T1" s="719"/>
      <c r="U1" s="719"/>
      <c r="V1" s="719"/>
      <c r="W1" s="719"/>
      <c r="X1" s="719"/>
      <c r="Y1" s="719"/>
      <c r="Z1" s="719"/>
      <c r="AA1" s="719"/>
      <c r="AB1" s="719"/>
      <c r="AC1" s="719"/>
      <c r="AD1" s="719"/>
      <c r="AE1" s="719"/>
      <c r="AF1" s="719"/>
      <c r="AG1" s="719"/>
      <c r="AH1" s="719"/>
      <c r="AI1" s="719"/>
      <c r="AJ1" s="719"/>
      <c r="AK1" s="719"/>
      <c r="AL1" s="719"/>
      <c r="AM1" s="719"/>
      <c r="AN1" s="719"/>
      <c r="AO1" s="719"/>
      <c r="AP1" s="719"/>
      <c r="AQ1" s="719"/>
      <c r="AR1" s="719"/>
      <c r="AS1" s="719"/>
      <c r="AT1" s="719"/>
      <c r="AU1" s="719"/>
      <c r="AV1" s="719"/>
      <c r="AW1" s="719"/>
      <c r="AX1" s="719"/>
      <c r="AY1" s="719"/>
      <c r="AZ1" s="720"/>
    </row>
    <row r="2" spans="1:52" ht="35.25" customHeight="1" x14ac:dyDescent="0.2">
      <c r="A2" s="418"/>
      <c r="B2" s="696" t="s">
        <v>4</v>
      </c>
      <c r="C2" s="696"/>
      <c r="D2" s="696"/>
      <c r="E2" s="696"/>
      <c r="F2" s="696"/>
      <c r="G2" s="696"/>
      <c r="H2" s="696"/>
      <c r="I2" s="696"/>
      <c r="J2" s="419"/>
      <c r="K2" s="723" t="s">
        <v>219</v>
      </c>
      <c r="L2" s="696"/>
      <c r="M2" s="696"/>
      <c r="N2" s="696"/>
      <c r="O2" s="696"/>
      <c r="P2" s="696"/>
      <c r="Q2" s="696"/>
      <c r="R2" s="696"/>
      <c r="S2" s="696"/>
      <c r="T2" s="696"/>
      <c r="U2" s="696"/>
      <c r="V2" s="696"/>
      <c r="W2" s="696"/>
      <c r="X2" s="696"/>
      <c r="Y2" s="696"/>
      <c r="Z2" s="696"/>
      <c r="AA2" s="696"/>
      <c r="AB2" s="696"/>
      <c r="AC2" s="696"/>
      <c r="AD2" s="696"/>
      <c r="AE2" s="696"/>
      <c r="AF2" s="696"/>
      <c r="AG2" s="696"/>
      <c r="AH2" s="696"/>
      <c r="AI2" s="696"/>
      <c r="AJ2" s="696"/>
      <c r="AK2" s="696"/>
      <c r="AL2" s="696"/>
      <c r="AM2" s="696"/>
      <c r="AN2" s="696"/>
      <c r="AO2" s="696"/>
      <c r="AP2" s="696"/>
      <c r="AQ2" s="696"/>
      <c r="AR2" s="696"/>
      <c r="AS2" s="696"/>
      <c r="AT2" s="696"/>
      <c r="AU2" s="696"/>
      <c r="AV2" s="696"/>
      <c r="AW2" s="696"/>
      <c r="AX2" s="696"/>
      <c r="AY2" s="696"/>
      <c r="AZ2" s="721"/>
    </row>
    <row r="3" spans="1:52" ht="35.25" customHeight="1" x14ac:dyDescent="0.2">
      <c r="A3" s="418"/>
      <c r="B3" s="696" t="s">
        <v>38</v>
      </c>
      <c r="C3" s="696"/>
      <c r="D3" s="696"/>
      <c r="E3" s="696"/>
      <c r="F3" s="696"/>
      <c r="G3" s="696"/>
      <c r="H3" s="696"/>
      <c r="I3" s="696"/>
      <c r="J3" s="419"/>
      <c r="K3" s="723" t="s">
        <v>25</v>
      </c>
      <c r="L3" s="696"/>
      <c r="M3" s="696"/>
      <c r="N3" s="696"/>
      <c r="O3" s="696"/>
      <c r="P3" s="696"/>
      <c r="Q3" s="696"/>
      <c r="R3" s="696"/>
      <c r="S3" s="696"/>
      <c r="T3" s="696"/>
      <c r="U3" s="696"/>
      <c r="V3" s="696"/>
      <c r="W3" s="696"/>
      <c r="X3" s="696"/>
      <c r="Y3" s="696"/>
      <c r="Z3" s="696"/>
      <c r="AA3" s="696"/>
      <c r="AB3" s="696"/>
      <c r="AC3" s="696"/>
      <c r="AD3" s="696"/>
      <c r="AE3" s="696"/>
      <c r="AF3" s="696"/>
      <c r="AG3" s="696"/>
      <c r="AH3" s="696"/>
      <c r="AI3" s="696"/>
      <c r="AJ3" s="696"/>
      <c r="AK3" s="696"/>
      <c r="AL3" s="696"/>
      <c r="AM3" s="696"/>
      <c r="AN3" s="696"/>
      <c r="AO3" s="696"/>
      <c r="AP3" s="696"/>
      <c r="AQ3" s="696"/>
      <c r="AR3" s="696"/>
      <c r="AS3" s="696"/>
      <c r="AT3" s="696"/>
      <c r="AU3" s="696"/>
      <c r="AV3" s="696"/>
      <c r="AW3" s="696"/>
      <c r="AX3" s="696"/>
      <c r="AY3" s="696"/>
      <c r="AZ3" s="721"/>
    </row>
    <row r="4" spans="1:52" ht="38.25" customHeight="1" x14ac:dyDescent="0.2">
      <c r="A4" s="418"/>
      <c r="B4" s="696" t="str">
        <f>+COSXXX!C2</f>
        <v>REALIZAR LOS ESTUDIOS Y DISEÑOS PARA LA CONSTRUCCIÓN DE VIVIENDA INTERES SOCIAL EN EL CASCO URBANO DEL MUNICIPIO DE HATOCOROZAL – CASANARE.</v>
      </c>
      <c r="C4" s="696"/>
      <c r="D4" s="696"/>
      <c r="E4" s="696"/>
      <c r="F4" s="696"/>
      <c r="G4" s="696"/>
      <c r="H4" s="696"/>
      <c r="I4" s="696"/>
      <c r="J4" s="419"/>
      <c r="K4" s="723" t="s">
        <v>342</v>
      </c>
      <c r="L4" s="696"/>
      <c r="M4" s="696"/>
      <c r="N4" s="696"/>
      <c r="O4" s="696"/>
      <c r="P4" s="696"/>
      <c r="Q4" s="696"/>
      <c r="R4" s="696"/>
      <c r="S4" s="696"/>
      <c r="T4" s="696"/>
      <c r="U4" s="696"/>
      <c r="V4" s="696"/>
      <c r="W4" s="696"/>
      <c r="X4" s="696"/>
      <c r="Y4" s="696"/>
      <c r="Z4" s="696"/>
      <c r="AA4" s="696"/>
      <c r="AB4" s="696"/>
      <c r="AC4" s="696"/>
      <c r="AD4" s="696"/>
      <c r="AE4" s="696"/>
      <c r="AF4" s="696"/>
      <c r="AG4" s="696"/>
      <c r="AH4" s="696"/>
      <c r="AI4" s="696"/>
      <c r="AJ4" s="696"/>
      <c r="AK4" s="696"/>
      <c r="AL4" s="696"/>
      <c r="AM4" s="696"/>
      <c r="AN4" s="696"/>
      <c r="AO4" s="696"/>
      <c r="AP4" s="696"/>
      <c r="AQ4" s="696"/>
      <c r="AR4" s="696"/>
      <c r="AS4" s="696"/>
      <c r="AT4" s="696"/>
      <c r="AU4" s="696"/>
      <c r="AV4" s="696"/>
      <c r="AW4" s="696"/>
      <c r="AX4" s="696"/>
      <c r="AY4" s="696"/>
      <c r="AZ4" s="721"/>
    </row>
    <row r="5" spans="1:52" ht="12" customHeight="1" thickBot="1" x14ac:dyDescent="0.25">
      <c r="A5" s="418"/>
      <c r="B5" s="697"/>
      <c r="C5" s="697"/>
      <c r="D5" s="697"/>
      <c r="E5" s="697"/>
      <c r="F5" s="697"/>
      <c r="G5" s="697"/>
      <c r="H5" s="697"/>
      <c r="I5" s="697"/>
      <c r="K5" s="693"/>
      <c r="L5" s="694"/>
      <c r="M5" s="694"/>
      <c r="N5" s="694"/>
      <c r="O5" s="694"/>
      <c r="P5" s="694"/>
      <c r="Q5" s="694"/>
      <c r="R5" s="694"/>
      <c r="S5" s="694"/>
      <c r="T5" s="694"/>
      <c r="U5" s="694"/>
      <c r="V5" s="694"/>
      <c r="W5" s="694"/>
      <c r="X5" s="694"/>
      <c r="Y5" s="694"/>
      <c r="Z5" s="694"/>
      <c r="AA5" s="694"/>
      <c r="AB5" s="694"/>
      <c r="AC5" s="694"/>
      <c r="AD5" s="694"/>
      <c r="AE5" s="694"/>
      <c r="AF5" s="694"/>
      <c r="AG5" s="694"/>
      <c r="AH5" s="694"/>
      <c r="AI5" s="694"/>
      <c r="AJ5" s="694"/>
      <c r="AK5" s="694"/>
      <c r="AL5" s="694"/>
      <c r="AM5" s="694"/>
      <c r="AN5" s="694"/>
      <c r="AO5" s="694"/>
      <c r="AP5" s="694"/>
      <c r="AQ5" s="694"/>
      <c r="AR5" s="694"/>
      <c r="AS5" s="694"/>
      <c r="AT5" s="694"/>
      <c r="AU5" s="694"/>
      <c r="AV5" s="694"/>
      <c r="AW5" s="694"/>
      <c r="AX5" s="694"/>
      <c r="AY5" s="694"/>
      <c r="AZ5" s="695"/>
    </row>
    <row r="6" spans="1:52" ht="163.5" customHeight="1" thickBot="1" x14ac:dyDescent="0.25">
      <c r="A6" s="418"/>
      <c r="B6" s="702" t="s">
        <v>38</v>
      </c>
      <c r="C6" s="703"/>
      <c r="D6" s="703"/>
      <c r="E6" s="703"/>
      <c r="F6" s="703"/>
      <c r="G6" s="703"/>
      <c r="H6" s="703"/>
      <c r="I6" s="704"/>
      <c r="K6" s="420" t="s">
        <v>6</v>
      </c>
      <c r="L6" s="688" t="str">
        <f>+'COSTOS  1A'!B9</f>
        <v>Director de Consultoría,  Ingeniero Civil, con especialización en estructuras. Categoria 2</v>
      </c>
      <c r="M6" s="688"/>
      <c r="N6" s="688" t="str">
        <f>+'COSTOS  1A'!B10</f>
        <v>Profesional Especializado No. 3. Ingeniero civil, con especialización en el area de Hidraulica y/o hidrologia y/o geotecnia.  Categoria 3</v>
      </c>
      <c r="O6" s="688"/>
      <c r="P6" s="688" t="str">
        <f>+'COSTOS  1A'!B11</f>
        <v>Profesional Arquitecto diseñador. Especialista urbanismo y/ o planificador urbano Categoria 4.</v>
      </c>
      <c r="Q6" s="688"/>
      <c r="R6" s="688" t="str">
        <f>+'COSTOS  1A'!B12</f>
        <v>Profesional Ingeniero sanitario y/o ambiental Categoria 8.</v>
      </c>
      <c r="S6" s="692"/>
      <c r="T6" s="692" t="str">
        <f>+'COSTOS  1A'!B13</f>
        <v>Profesional Ingeniero electrico. Categoria 8.</v>
      </c>
      <c r="U6" s="717"/>
      <c r="V6" s="698"/>
      <c r="W6" s="699"/>
      <c r="X6" s="698"/>
      <c r="Y6" s="699"/>
      <c r="Z6" s="698" t="s">
        <v>326</v>
      </c>
      <c r="AA6" s="699"/>
      <c r="AB6" s="421" t="s">
        <v>28</v>
      </c>
      <c r="AC6" s="700" t="str">
        <f>+'COSTOS  1A'!B19</f>
        <v>Para vehiculos tipo campero PC KUP, camioneta o similar, con cilindraje desde 2000 cc hasta 2999 cc .</v>
      </c>
      <c r="AD6" s="701"/>
      <c r="AE6" s="596"/>
      <c r="AF6" s="689" t="str">
        <f>+'COSTOS  1A'!B21</f>
        <v>Comisión topográfica que incluye:
• Personal: Topógrafo certificado, dos cadeneros,
• Equipos con certificados de verificación y ajuste vigentes para estación total, nivel de precisión.
• Radios, GPS y otros medios de comunicación
• Procesamiento de Información: planos en medio físico y magnético e informe impreso.
• Elementos de apoyo, estaca, pinturas.</v>
      </c>
      <c r="AG6" s="690"/>
      <c r="AH6" s="689" t="str">
        <f>+'COSTOS  1A'!B22</f>
        <v>Exploración geotécnica y  sondeos para 40 unidades de vivienda de construcción categoría baja, en suelos (G, S, M, C). De acuerdo a la norma NSR-10 Cap.E-2 cimentaciones numeral E.2.1.1  literal c. Incluye equipo completo laboratorio, perforación manual mínimo 6 metros.</v>
      </c>
      <c r="AI6" s="690"/>
      <c r="AJ6" s="689" t="str">
        <f>+COSXXX!B28</f>
        <v>VOLUMEN V DISEÑOS ESTRUCTURALES: MEMORIAS Y DISEÑOS</v>
      </c>
      <c r="AK6" s="690"/>
      <c r="AL6" s="700" t="str">
        <f>+COSXXX!B29</f>
        <v>VOLUMEN VI COMPONENTE RED DE GAS DOMICILIARIO.</v>
      </c>
      <c r="AM6" s="701"/>
      <c r="AN6" s="700" t="str">
        <f>+COSXXX!B30</f>
        <v>VOLUMEN VII  COMPONENTE ELECTRICO:  DISENOS Y MEMORIAS DE CACULO</v>
      </c>
      <c r="AO6" s="701"/>
      <c r="AP6" s="700" t="str">
        <f>+COSXXX!B31</f>
        <v>VOLUMEN VIII COMPONENTE HIDROSANITARIO Y AMBIENTAL, Componente ambiental: Fuentes Ambientales y/o de Materiales, Plan De Manejo Ambiental, Licencia Ambiental, : DISENOS Y MEMORIAS</v>
      </c>
      <c r="AQ6" s="701"/>
      <c r="AR6" s="700"/>
      <c r="AS6" s="701"/>
      <c r="AT6" s="700" t="str">
        <f>+COSXXX!B34</f>
        <v>Oficina</v>
      </c>
      <c r="AU6" s="701"/>
      <c r="AV6" s="700" t="str">
        <f>+COSXXX!B35</f>
        <v xml:space="preserve">Alquiler Plotter.  </v>
      </c>
      <c r="AW6" s="701"/>
      <c r="AX6" s="724" t="s">
        <v>32</v>
      </c>
      <c r="AY6" s="63"/>
      <c r="AZ6" s="724" t="s">
        <v>34</v>
      </c>
    </row>
    <row r="7" spans="1:52" ht="35.25" customHeight="1" thickBot="1" x14ac:dyDescent="0.25">
      <c r="A7" s="709" t="s">
        <v>1</v>
      </c>
      <c r="B7" s="714" t="s">
        <v>2</v>
      </c>
      <c r="C7" s="715"/>
      <c r="D7" s="715"/>
      <c r="E7" s="422">
        <v>1</v>
      </c>
      <c r="F7" s="716" t="s">
        <v>2</v>
      </c>
      <c r="G7" s="715"/>
      <c r="H7" s="715"/>
      <c r="I7" s="422">
        <v>2</v>
      </c>
      <c r="J7" s="423" t="s">
        <v>21</v>
      </c>
      <c r="K7" s="424" t="s">
        <v>39</v>
      </c>
      <c r="L7" s="425">
        <f>+'COSTOS  1A'!H9</f>
        <v>0.2</v>
      </c>
      <c r="M7" s="426">
        <f>+'COSTOS  1A'!D9</f>
        <v>10902312</v>
      </c>
      <c r="N7" s="425">
        <f>+'COSTOS  1A'!H10</f>
        <v>0.15</v>
      </c>
      <c r="O7" s="426">
        <f>+'COSTOS  1A'!D10</f>
        <v>8176734</v>
      </c>
      <c r="P7" s="427">
        <f>+'COSTOS  1A'!H11</f>
        <v>0.15</v>
      </c>
      <c r="Q7" s="426">
        <f>+'COSTOS  1A'!D11</f>
        <v>5451156</v>
      </c>
      <c r="R7" s="425">
        <f>+'COSTOS  1A'!H12</f>
        <v>0.09</v>
      </c>
      <c r="S7" s="426">
        <f>+'COSTOS  1A'!D12</f>
        <v>2725578</v>
      </c>
      <c r="T7" s="425">
        <f>+'COSTOS  1A'!H13</f>
        <v>0.08</v>
      </c>
      <c r="U7" s="426">
        <f>+'COSTOS  1A'!D13</f>
        <v>2725578</v>
      </c>
      <c r="V7" s="425">
        <f>+COSXXX!H13</f>
        <v>0.05</v>
      </c>
      <c r="W7" s="428"/>
      <c r="X7" s="429">
        <f>+COSXXX!H16</f>
        <v>0</v>
      </c>
      <c r="Y7" s="426">
        <f>+COSXXX!K16</f>
        <v>0</v>
      </c>
      <c r="Z7" s="430">
        <f>+COSXXX!H17</f>
        <v>0</v>
      </c>
      <c r="AA7" s="426">
        <f>+COSXXX!K17</f>
        <v>0</v>
      </c>
      <c r="AB7" s="431"/>
      <c r="AC7" s="425">
        <f>+'COSTOS  1A'!H19</f>
        <v>0.3</v>
      </c>
      <c r="AD7" s="428">
        <v>7925337</v>
      </c>
      <c r="AE7" s="432">
        <f>+COSXXX!J24</f>
        <v>400000</v>
      </c>
      <c r="AF7" s="425" t="str">
        <f>+'COSTOS  1A'!C21</f>
        <v>DIA</v>
      </c>
      <c r="AG7" s="432">
        <f>+'COSTOS  1A'!D21</f>
        <v>716353</v>
      </c>
      <c r="AH7" s="425" t="str">
        <f>+'COSTOS  1A'!C22</f>
        <v>SONDEO</v>
      </c>
      <c r="AI7" s="426">
        <v>2782504</v>
      </c>
      <c r="AJ7" s="425">
        <v>0</v>
      </c>
      <c r="AK7" s="426">
        <v>0</v>
      </c>
      <c r="AL7" s="425" t="str">
        <f>+COSXXX!C29</f>
        <v>ESTUDIO</v>
      </c>
      <c r="AM7" s="426">
        <v>0</v>
      </c>
      <c r="AN7" s="425" t="str">
        <f>+COSXXX!C30</f>
        <v>ESTUDIO</v>
      </c>
      <c r="AO7" s="426">
        <v>0</v>
      </c>
      <c r="AP7" s="425" t="str">
        <f>+COSXXX!C31</f>
        <v>ESTUDIO</v>
      </c>
      <c r="AQ7" s="426">
        <v>0</v>
      </c>
      <c r="AR7" s="425" t="str">
        <f>+COSXXX!C32</f>
        <v>ESTUDIO</v>
      </c>
      <c r="AS7" s="426">
        <v>0</v>
      </c>
      <c r="AT7" s="425" t="str">
        <f>+'COSTOS  1A'!C24</f>
        <v>MES</v>
      </c>
      <c r="AU7" s="426">
        <f>+'COSTOS  1A'!J24</f>
        <v>778680.06409495557</v>
      </c>
      <c r="AV7" s="425" t="str">
        <f>+COSXXX!C35</f>
        <v>MES</v>
      </c>
      <c r="AW7" s="426">
        <f>+'COSTOS  1A'!D25</f>
        <v>971334.17572802491</v>
      </c>
      <c r="AX7" s="725"/>
      <c r="AY7" s="63"/>
      <c r="AZ7" s="725"/>
    </row>
    <row r="8" spans="1:52" ht="69.75" customHeight="1" thickBot="1" x14ac:dyDescent="0.25">
      <c r="A8" s="710"/>
      <c r="B8" s="433" t="s">
        <v>50</v>
      </c>
      <c r="C8" s="434" t="s">
        <v>51</v>
      </c>
      <c r="D8" s="434" t="s">
        <v>52</v>
      </c>
      <c r="E8" s="435" t="s">
        <v>53</v>
      </c>
      <c r="F8" s="436" t="s">
        <v>54</v>
      </c>
      <c r="G8" s="434" t="s">
        <v>55</v>
      </c>
      <c r="H8" s="434" t="s">
        <v>56</v>
      </c>
      <c r="I8" s="435" t="s">
        <v>57</v>
      </c>
      <c r="J8" s="262"/>
      <c r="K8" s="437" t="s">
        <v>40</v>
      </c>
      <c r="L8" s="438" t="s">
        <v>23</v>
      </c>
      <c r="M8" s="439" t="s">
        <v>27</v>
      </c>
      <c r="N8" s="438" t="s">
        <v>23</v>
      </c>
      <c r="O8" s="439" t="s">
        <v>27</v>
      </c>
      <c r="P8" s="438" t="s">
        <v>23</v>
      </c>
      <c r="Q8" s="439" t="s">
        <v>27</v>
      </c>
      <c r="R8" s="438" t="s">
        <v>23</v>
      </c>
      <c r="S8" s="440" t="s">
        <v>27</v>
      </c>
      <c r="T8" s="438" t="s">
        <v>23</v>
      </c>
      <c r="U8" s="440" t="s">
        <v>27</v>
      </c>
      <c r="V8" s="438" t="s">
        <v>23</v>
      </c>
      <c r="W8" s="441" t="s">
        <v>27</v>
      </c>
      <c r="X8" s="438" t="s">
        <v>23</v>
      </c>
      <c r="Y8" s="441" t="s">
        <v>27</v>
      </c>
      <c r="Z8" s="442" t="s">
        <v>327</v>
      </c>
      <c r="AA8" s="441" t="s">
        <v>326</v>
      </c>
      <c r="AB8" s="443" t="s">
        <v>30</v>
      </c>
      <c r="AC8" s="438" t="s">
        <v>31</v>
      </c>
      <c r="AD8" s="441" t="s">
        <v>27</v>
      </c>
      <c r="AE8" s="441" t="s">
        <v>27</v>
      </c>
      <c r="AF8" s="438" t="s">
        <v>112</v>
      </c>
      <c r="AG8" s="441" t="s">
        <v>27</v>
      </c>
      <c r="AH8" s="438" t="s">
        <v>31</v>
      </c>
      <c r="AI8" s="441" t="s">
        <v>27</v>
      </c>
      <c r="AJ8" s="438" t="s">
        <v>31</v>
      </c>
      <c r="AK8" s="441" t="s">
        <v>27</v>
      </c>
      <c r="AL8" s="438" t="s">
        <v>31</v>
      </c>
      <c r="AM8" s="441" t="s">
        <v>27</v>
      </c>
      <c r="AN8" s="438" t="s">
        <v>31</v>
      </c>
      <c r="AO8" s="441" t="s">
        <v>27</v>
      </c>
      <c r="AP8" s="438" t="s">
        <v>31</v>
      </c>
      <c r="AQ8" s="441" t="s">
        <v>27</v>
      </c>
      <c r="AR8" s="438" t="s">
        <v>31</v>
      </c>
      <c r="AS8" s="441" t="s">
        <v>27</v>
      </c>
      <c r="AT8" s="438" t="s">
        <v>31</v>
      </c>
      <c r="AU8" s="441" t="s">
        <v>27</v>
      </c>
      <c r="AV8" s="438" t="s">
        <v>31</v>
      </c>
      <c r="AW8" s="441" t="s">
        <v>27</v>
      </c>
      <c r="AX8" s="598" t="s">
        <v>33</v>
      </c>
      <c r="AY8" s="63"/>
      <c r="AZ8" s="598" t="s">
        <v>33</v>
      </c>
    </row>
    <row r="9" spans="1:52" ht="50.25" customHeight="1" thickBot="1" x14ac:dyDescent="0.25">
      <c r="A9" s="413" t="s">
        <v>298</v>
      </c>
      <c r="B9" s="444">
        <v>1</v>
      </c>
      <c r="C9" s="445">
        <v>1</v>
      </c>
      <c r="D9" s="445">
        <v>1</v>
      </c>
      <c r="E9" s="446">
        <v>1</v>
      </c>
      <c r="F9" s="444"/>
      <c r="G9" s="445"/>
      <c r="H9" s="445"/>
      <c r="I9" s="446"/>
      <c r="J9" s="447">
        <f t="shared" ref="J9:J17" si="0">SUM(B9:I9)</f>
        <v>4</v>
      </c>
      <c r="K9" s="448" t="s">
        <v>321</v>
      </c>
      <c r="L9" s="449">
        <v>0.01</v>
      </c>
      <c r="M9" s="450">
        <f>+M7*L9</f>
        <v>109023.12</v>
      </c>
      <c r="N9" s="449"/>
      <c r="O9" s="451"/>
      <c r="P9" s="449"/>
      <c r="Q9" s="451"/>
      <c r="R9" s="449"/>
      <c r="S9" s="452"/>
      <c r="T9" s="449"/>
      <c r="U9" s="452"/>
      <c r="V9" s="449"/>
      <c r="W9" s="452">
        <f t="shared" ref="W9:W17" si="1">+V9*$W$7</f>
        <v>0</v>
      </c>
      <c r="X9" s="449"/>
      <c r="Y9" s="450">
        <f t="shared" ref="Y9:Y17" si="2">+X9*$Y$7</f>
        <v>0</v>
      </c>
      <c r="Z9" s="453">
        <f>+M9+O9+Q9+S9+U9</f>
        <v>109023.12</v>
      </c>
      <c r="AA9" s="450">
        <v>2.27</v>
      </c>
      <c r="AB9" s="454">
        <f>+AA9*Z9</f>
        <v>247482.48239999998</v>
      </c>
      <c r="AC9" s="455">
        <v>0.1</v>
      </c>
      <c r="AD9" s="452">
        <f>+AC9*$AD$7</f>
        <v>792533.70000000007</v>
      </c>
      <c r="AE9" s="450">
        <v>0</v>
      </c>
      <c r="AF9" s="457"/>
      <c r="AG9" s="458"/>
      <c r="AH9" s="457"/>
      <c r="AI9" s="458"/>
      <c r="AJ9" s="456">
        <v>0</v>
      </c>
      <c r="AK9" s="450">
        <f>+AJ9*AK7</f>
        <v>0</v>
      </c>
      <c r="AL9" s="456">
        <v>0</v>
      </c>
      <c r="AM9" s="450">
        <f>+AL9*AM7</f>
        <v>0</v>
      </c>
      <c r="AN9" s="456">
        <v>0</v>
      </c>
      <c r="AO9" s="450">
        <f>+AO7*AN9</f>
        <v>0</v>
      </c>
      <c r="AP9" s="456">
        <v>0</v>
      </c>
      <c r="AQ9" s="450">
        <f>+AQ7*AP9</f>
        <v>0</v>
      </c>
      <c r="AR9" s="456">
        <v>0</v>
      </c>
      <c r="AS9" s="450">
        <v>0</v>
      </c>
      <c r="AT9" s="456">
        <v>1</v>
      </c>
      <c r="AU9" s="450">
        <f>+AT9*AU7</f>
        <v>778680.06409495557</v>
      </c>
      <c r="AV9" s="456">
        <v>1</v>
      </c>
      <c r="AW9" s="450">
        <f>+AV9*AW7</f>
        <v>971334.17572802491</v>
      </c>
      <c r="AX9" s="459">
        <f>+AW9+AU9+AI9+AG9+AD9</f>
        <v>2542547.9398229807</v>
      </c>
      <c r="AY9" s="460"/>
      <c r="AZ9" s="459">
        <f t="shared" ref="AZ9:AZ18" si="3">+AB9+AX9</f>
        <v>2790030.4222229808</v>
      </c>
    </row>
    <row r="10" spans="1:52" ht="121.5" customHeight="1" thickBot="1" x14ac:dyDescent="0.25">
      <c r="A10" s="210" t="s">
        <v>299</v>
      </c>
      <c r="B10" s="461">
        <v>1</v>
      </c>
      <c r="C10" s="462">
        <v>1</v>
      </c>
      <c r="D10" s="462">
        <v>1</v>
      </c>
      <c r="E10" s="463">
        <v>1</v>
      </c>
      <c r="F10" s="461"/>
      <c r="G10" s="462"/>
      <c r="H10" s="462"/>
      <c r="I10" s="463"/>
      <c r="J10" s="464">
        <f>SUM(B10:I10)</f>
        <v>4</v>
      </c>
      <c r="K10" s="448" t="s">
        <v>288</v>
      </c>
      <c r="L10" s="455">
        <v>0.01</v>
      </c>
      <c r="M10" s="452">
        <f>+L10*M7</f>
        <v>109023.12</v>
      </c>
      <c r="N10" s="455"/>
      <c r="O10" s="451"/>
      <c r="P10" s="455">
        <v>0.01</v>
      </c>
      <c r="Q10" s="451">
        <f>+Q7*P10</f>
        <v>54511.56</v>
      </c>
      <c r="R10" s="455"/>
      <c r="S10" s="452"/>
      <c r="T10" s="455"/>
      <c r="U10" s="452"/>
      <c r="V10" s="455"/>
      <c r="W10" s="452">
        <f t="shared" si="1"/>
        <v>0</v>
      </c>
      <c r="X10" s="455">
        <v>0.1</v>
      </c>
      <c r="Y10" s="452">
        <f t="shared" si="2"/>
        <v>0</v>
      </c>
      <c r="Z10" s="453">
        <f t="shared" ref="Z10:Z17" si="4">+M10+O10+Q10+S10+U10</f>
        <v>163534.68</v>
      </c>
      <c r="AA10" s="450">
        <v>2.27</v>
      </c>
      <c r="AB10" s="454">
        <f t="shared" ref="AB10:AB17" si="5">+AA10*Z10</f>
        <v>371223.72359999997</v>
      </c>
      <c r="AC10" s="455">
        <v>0.1</v>
      </c>
      <c r="AD10" s="452">
        <f t="shared" ref="AD10:AD17" si="6">+AC10*$AD$7</f>
        <v>792533.70000000007</v>
      </c>
      <c r="AE10" s="452" t="e">
        <f>+#REF!*$AE$7</f>
        <v>#REF!</v>
      </c>
      <c r="AF10" s="465">
        <v>3</v>
      </c>
      <c r="AG10" s="466">
        <f>+AF10*AG7</f>
        <v>2149059</v>
      </c>
      <c r="AH10" s="465"/>
      <c r="AI10" s="467"/>
      <c r="AJ10" s="468"/>
      <c r="AK10" s="452">
        <f t="shared" ref="AK10:AK17" si="7">+AJ10*$AK$7</f>
        <v>0</v>
      </c>
      <c r="AL10" s="455"/>
      <c r="AM10" s="452">
        <f t="shared" ref="AM10:AM17" si="8">+AL10*$AW$7</f>
        <v>0</v>
      </c>
      <c r="AN10" s="455"/>
      <c r="AO10" s="452">
        <f t="shared" ref="AO10:AO17" si="9">+AN10*$AW$7</f>
        <v>0</v>
      </c>
      <c r="AP10" s="455"/>
      <c r="AQ10" s="452">
        <f t="shared" ref="AQ10:AQ17" si="10">+AP10*$AW$7</f>
        <v>0</v>
      </c>
      <c r="AR10" s="455"/>
      <c r="AS10" s="452">
        <f t="shared" ref="AS10:AS17" si="11">+AR10*$AW$7</f>
        <v>0</v>
      </c>
      <c r="AT10" s="455"/>
      <c r="AU10" s="452">
        <f t="shared" ref="AU10:AU17" si="12">+AT10*$AW$7</f>
        <v>0</v>
      </c>
      <c r="AV10" s="455"/>
      <c r="AW10" s="452">
        <f t="shared" ref="AW10:AW17" si="13">+AV10*$AW$7</f>
        <v>0</v>
      </c>
      <c r="AX10" s="469">
        <f>+AD10+AG10</f>
        <v>2941592.7</v>
      </c>
      <c r="AY10" s="467"/>
      <c r="AZ10" s="459">
        <f t="shared" si="3"/>
        <v>3312816.4236000003</v>
      </c>
    </row>
    <row r="11" spans="1:52" ht="132" customHeight="1" thickBot="1" x14ac:dyDescent="0.25">
      <c r="A11" s="414" t="s">
        <v>300</v>
      </c>
      <c r="B11" s="461">
        <v>1</v>
      </c>
      <c r="C11" s="462">
        <v>1</v>
      </c>
      <c r="D11" s="462"/>
      <c r="E11" s="463"/>
      <c r="F11" s="461"/>
      <c r="G11" s="462"/>
      <c r="H11" s="462"/>
      <c r="I11" s="463"/>
      <c r="J11" s="464">
        <f t="shared" si="0"/>
        <v>2</v>
      </c>
      <c r="K11" s="470" t="s">
        <v>322</v>
      </c>
      <c r="L11" s="471">
        <v>0.01</v>
      </c>
      <c r="M11" s="452">
        <f>+L11*M7</f>
        <v>109023.12</v>
      </c>
      <c r="N11" s="471"/>
      <c r="O11" s="451"/>
      <c r="P11" s="471">
        <v>0.1</v>
      </c>
      <c r="Q11" s="451">
        <f>+Q7*P11</f>
        <v>545115.6</v>
      </c>
      <c r="R11" s="471"/>
      <c r="S11" s="452"/>
      <c r="T11" s="471"/>
      <c r="U11" s="452"/>
      <c r="V11" s="471"/>
      <c r="W11" s="452">
        <f t="shared" si="1"/>
        <v>0</v>
      </c>
      <c r="X11" s="471">
        <v>0.2</v>
      </c>
      <c r="Y11" s="452">
        <f t="shared" si="2"/>
        <v>0</v>
      </c>
      <c r="Z11" s="453">
        <f t="shared" si="4"/>
        <v>654138.72</v>
      </c>
      <c r="AA11" s="450">
        <v>2.27</v>
      </c>
      <c r="AB11" s="454">
        <f t="shared" si="5"/>
        <v>1484894.8943999999</v>
      </c>
      <c r="AC11" s="455"/>
      <c r="AD11" s="452">
        <f t="shared" si="6"/>
        <v>0</v>
      </c>
      <c r="AE11" s="452" t="e">
        <f>+#REF!*$AE$7</f>
        <v>#REF!</v>
      </c>
      <c r="AF11" s="465"/>
      <c r="AG11" s="466"/>
      <c r="AH11" s="465"/>
      <c r="AI11" s="467">
        <f t="shared" ref="AI11:AI17" si="14">+AH11*$AI$7</f>
        <v>0</v>
      </c>
      <c r="AJ11" s="468">
        <v>0</v>
      </c>
      <c r="AK11" s="452">
        <f>+AJ11*$AK$7</f>
        <v>0</v>
      </c>
      <c r="AL11" s="455"/>
      <c r="AM11" s="452">
        <f t="shared" si="8"/>
        <v>0</v>
      </c>
      <c r="AN11" s="455"/>
      <c r="AO11" s="452">
        <f t="shared" si="9"/>
        <v>0</v>
      </c>
      <c r="AP11" s="455"/>
      <c r="AQ11" s="452">
        <f t="shared" si="10"/>
        <v>0</v>
      </c>
      <c r="AR11" s="455"/>
      <c r="AS11" s="452">
        <f t="shared" si="11"/>
        <v>0</v>
      </c>
      <c r="AT11" s="455"/>
      <c r="AU11" s="452">
        <f t="shared" si="12"/>
        <v>0</v>
      </c>
      <c r="AV11" s="455"/>
      <c r="AW11" s="452">
        <f t="shared" si="13"/>
        <v>0</v>
      </c>
      <c r="AX11" s="469">
        <f>+AD11</f>
        <v>0</v>
      </c>
      <c r="AY11" s="467"/>
      <c r="AZ11" s="459">
        <f t="shared" si="3"/>
        <v>1484894.8943999999</v>
      </c>
    </row>
    <row r="12" spans="1:52" ht="69" customHeight="1" thickBot="1" x14ac:dyDescent="0.25">
      <c r="A12" s="603" t="s">
        <v>346</v>
      </c>
      <c r="B12" s="461">
        <v>1</v>
      </c>
      <c r="C12" s="462">
        <v>1</v>
      </c>
      <c r="D12" s="462"/>
      <c r="E12" s="463"/>
      <c r="F12" s="461"/>
      <c r="G12" s="462"/>
      <c r="H12" s="462"/>
      <c r="I12" s="463"/>
      <c r="J12" s="472">
        <f t="shared" si="0"/>
        <v>2</v>
      </c>
      <c r="K12" s="448" t="s">
        <v>323</v>
      </c>
      <c r="L12" s="455">
        <v>0.01</v>
      </c>
      <c r="M12" s="452">
        <f>+M7*L12</f>
        <v>109023.12</v>
      </c>
      <c r="N12" s="455">
        <v>0.02</v>
      </c>
      <c r="O12" s="452">
        <f>+N12*O7</f>
        <v>163534.68</v>
      </c>
      <c r="P12" s="455"/>
      <c r="Q12" s="451"/>
      <c r="R12" s="455"/>
      <c r="S12" s="452"/>
      <c r="T12" s="455"/>
      <c r="U12" s="452"/>
      <c r="V12" s="455"/>
      <c r="W12" s="452">
        <f t="shared" si="1"/>
        <v>0</v>
      </c>
      <c r="X12" s="455">
        <v>0.1</v>
      </c>
      <c r="Y12" s="452">
        <f t="shared" si="2"/>
        <v>0</v>
      </c>
      <c r="Z12" s="453">
        <f t="shared" si="4"/>
        <v>272557.8</v>
      </c>
      <c r="AA12" s="450">
        <v>2.27</v>
      </c>
      <c r="AB12" s="454">
        <f t="shared" si="5"/>
        <v>618706.20600000001</v>
      </c>
      <c r="AC12" s="455">
        <v>0.1</v>
      </c>
      <c r="AD12" s="452">
        <f t="shared" si="6"/>
        <v>792533.70000000007</v>
      </c>
      <c r="AE12" s="452" t="e">
        <f>+#REF!*$AE$7</f>
        <v>#REF!</v>
      </c>
      <c r="AF12" s="465"/>
      <c r="AG12" s="466"/>
      <c r="AH12" s="465">
        <v>6</v>
      </c>
      <c r="AI12" s="466">
        <f>+AH12*$AI$7</f>
        <v>16695024</v>
      </c>
      <c r="AJ12" s="468"/>
      <c r="AK12" s="452">
        <f t="shared" si="7"/>
        <v>0</v>
      </c>
      <c r="AL12" s="455"/>
      <c r="AM12" s="452">
        <f t="shared" si="8"/>
        <v>0</v>
      </c>
      <c r="AN12" s="455"/>
      <c r="AO12" s="452">
        <f t="shared" si="9"/>
        <v>0</v>
      </c>
      <c r="AP12" s="455"/>
      <c r="AQ12" s="452">
        <f t="shared" si="10"/>
        <v>0</v>
      </c>
      <c r="AR12" s="455"/>
      <c r="AS12" s="452">
        <f t="shared" si="11"/>
        <v>0</v>
      </c>
      <c r="AT12" s="455"/>
      <c r="AU12" s="452">
        <f t="shared" si="12"/>
        <v>0</v>
      </c>
      <c r="AV12" s="455"/>
      <c r="AW12" s="452">
        <f t="shared" si="13"/>
        <v>0</v>
      </c>
      <c r="AX12" s="469">
        <f>+AD12+AI12</f>
        <v>17487557.699999999</v>
      </c>
      <c r="AY12" s="467"/>
      <c r="AZ12" s="459">
        <f t="shared" si="3"/>
        <v>18106263.905999999</v>
      </c>
    </row>
    <row r="13" spans="1:52" ht="28.5" customHeight="1" thickBot="1" x14ac:dyDescent="0.25">
      <c r="A13" s="210" t="s">
        <v>305</v>
      </c>
      <c r="B13" s="461">
        <v>1</v>
      </c>
      <c r="C13" s="462">
        <v>1</v>
      </c>
      <c r="D13" s="462">
        <v>1</v>
      </c>
      <c r="E13" s="463"/>
      <c r="F13" s="461"/>
      <c r="G13" s="462"/>
      <c r="H13" s="462"/>
      <c r="I13" s="463">
        <v>1</v>
      </c>
      <c r="J13" s="472">
        <f t="shared" si="0"/>
        <v>4</v>
      </c>
      <c r="K13" s="448" t="s">
        <v>289</v>
      </c>
      <c r="L13" s="455">
        <v>0.13</v>
      </c>
      <c r="M13" s="452">
        <f>+M7*L13</f>
        <v>1417300.56</v>
      </c>
      <c r="N13" s="455"/>
      <c r="O13" s="452"/>
      <c r="P13" s="455">
        <v>0.01</v>
      </c>
      <c r="Q13" s="451">
        <f>+Q7*P13</f>
        <v>54511.56</v>
      </c>
      <c r="R13" s="455"/>
      <c r="S13" s="452"/>
      <c r="T13" s="455"/>
      <c r="U13" s="452"/>
      <c r="V13" s="455"/>
      <c r="W13" s="452">
        <f t="shared" si="1"/>
        <v>0</v>
      </c>
      <c r="X13" s="455">
        <v>0.1</v>
      </c>
      <c r="Y13" s="452">
        <f t="shared" si="2"/>
        <v>0</v>
      </c>
      <c r="Z13" s="453">
        <f t="shared" si="4"/>
        <v>1471812.12</v>
      </c>
      <c r="AA13" s="450">
        <v>2.27</v>
      </c>
      <c r="AB13" s="454">
        <f t="shared" si="5"/>
        <v>3341013.5124000004</v>
      </c>
      <c r="AC13" s="455"/>
      <c r="AD13" s="452">
        <f t="shared" si="6"/>
        <v>0</v>
      </c>
      <c r="AE13" s="452" t="e">
        <f>+#REF!*$AE$7</f>
        <v>#REF!</v>
      </c>
      <c r="AF13" s="465"/>
      <c r="AG13" s="466"/>
      <c r="AH13" s="465"/>
      <c r="AI13" s="466">
        <f t="shared" si="14"/>
        <v>0</v>
      </c>
      <c r="AJ13" s="468"/>
      <c r="AK13" s="452">
        <f t="shared" si="7"/>
        <v>0</v>
      </c>
      <c r="AL13" s="455"/>
      <c r="AM13" s="452">
        <f t="shared" si="8"/>
        <v>0</v>
      </c>
      <c r="AN13" s="455"/>
      <c r="AO13" s="452">
        <f t="shared" si="9"/>
        <v>0</v>
      </c>
      <c r="AP13" s="455"/>
      <c r="AQ13" s="452">
        <f t="shared" si="10"/>
        <v>0</v>
      </c>
      <c r="AR13" s="455"/>
      <c r="AS13" s="452">
        <f t="shared" si="11"/>
        <v>0</v>
      </c>
      <c r="AT13" s="455"/>
      <c r="AU13" s="452">
        <f t="shared" si="12"/>
        <v>0</v>
      </c>
      <c r="AV13" s="455"/>
      <c r="AW13" s="452">
        <f t="shared" si="13"/>
        <v>0</v>
      </c>
      <c r="AX13" s="469"/>
      <c r="AY13" s="467"/>
      <c r="AZ13" s="459">
        <f t="shared" si="3"/>
        <v>3341013.5124000004</v>
      </c>
    </row>
    <row r="14" spans="1:52" ht="35.25" customHeight="1" thickBot="1" x14ac:dyDescent="0.25">
      <c r="A14" s="210" t="s">
        <v>303</v>
      </c>
      <c r="B14" s="461"/>
      <c r="C14" s="462"/>
      <c r="D14" s="473">
        <v>1</v>
      </c>
      <c r="E14" s="463">
        <v>1</v>
      </c>
      <c r="F14" s="461"/>
      <c r="G14" s="462"/>
      <c r="H14" s="462"/>
      <c r="I14" s="463"/>
      <c r="J14" s="472">
        <f t="shared" si="0"/>
        <v>2</v>
      </c>
      <c r="K14" s="448" t="s">
        <v>282</v>
      </c>
      <c r="L14" s="455">
        <v>5.0000000000000001E-3</v>
      </c>
      <c r="M14" s="452">
        <f>+M7*L14</f>
        <v>54511.56</v>
      </c>
      <c r="N14" s="455">
        <v>0.02</v>
      </c>
      <c r="O14" s="452">
        <f>+O7*N14</f>
        <v>163534.68</v>
      </c>
      <c r="P14" s="455">
        <v>5.0000000000000001E-3</v>
      </c>
      <c r="Q14" s="451">
        <f>+Q7*P14</f>
        <v>27255.78</v>
      </c>
      <c r="R14" s="455"/>
      <c r="S14" s="452"/>
      <c r="T14" s="455"/>
      <c r="U14" s="452"/>
      <c r="V14" s="455"/>
      <c r="W14" s="452">
        <f t="shared" si="1"/>
        <v>0</v>
      </c>
      <c r="X14" s="455">
        <v>0.1</v>
      </c>
      <c r="Y14" s="452">
        <f t="shared" si="2"/>
        <v>0</v>
      </c>
      <c r="Z14" s="453">
        <f t="shared" si="4"/>
        <v>245302.02</v>
      </c>
      <c r="AA14" s="450">
        <v>2.27</v>
      </c>
      <c r="AB14" s="454">
        <f t="shared" si="5"/>
        <v>556835.58539999998</v>
      </c>
      <c r="AC14" s="455"/>
      <c r="AD14" s="452">
        <f t="shared" si="6"/>
        <v>0</v>
      </c>
      <c r="AE14" s="452" t="e">
        <f>+#REF!*$AE$7</f>
        <v>#REF!</v>
      </c>
      <c r="AF14" s="465"/>
      <c r="AG14" s="467"/>
      <c r="AH14" s="465"/>
      <c r="AI14" s="467">
        <f t="shared" si="14"/>
        <v>0</v>
      </c>
      <c r="AJ14" s="468"/>
      <c r="AK14" s="452">
        <f t="shared" si="7"/>
        <v>0</v>
      </c>
      <c r="AL14" s="455"/>
      <c r="AM14" s="452">
        <f t="shared" si="8"/>
        <v>0</v>
      </c>
      <c r="AN14" s="455"/>
      <c r="AO14" s="452">
        <f t="shared" si="9"/>
        <v>0</v>
      </c>
      <c r="AP14" s="455"/>
      <c r="AQ14" s="452">
        <f t="shared" si="10"/>
        <v>0</v>
      </c>
      <c r="AR14" s="455"/>
      <c r="AS14" s="452">
        <f t="shared" si="11"/>
        <v>0</v>
      </c>
      <c r="AT14" s="455"/>
      <c r="AU14" s="452">
        <f t="shared" si="12"/>
        <v>0</v>
      </c>
      <c r="AV14" s="455"/>
      <c r="AW14" s="452">
        <f t="shared" si="13"/>
        <v>0</v>
      </c>
      <c r="AX14" s="469">
        <f>+AD14</f>
        <v>0</v>
      </c>
      <c r="AY14" s="467"/>
      <c r="AZ14" s="459">
        <f t="shared" si="3"/>
        <v>556835.58539999998</v>
      </c>
    </row>
    <row r="15" spans="1:52" ht="30.75" customHeight="1" thickBot="1" x14ac:dyDescent="0.25">
      <c r="A15" s="210" t="s">
        <v>304</v>
      </c>
      <c r="B15" s="461"/>
      <c r="C15" s="462"/>
      <c r="D15" s="462"/>
      <c r="E15" s="474">
        <v>1</v>
      </c>
      <c r="F15" s="461">
        <v>1</v>
      </c>
      <c r="G15" s="462">
        <v>1</v>
      </c>
      <c r="H15" s="462"/>
      <c r="I15" s="463"/>
      <c r="J15" s="472">
        <f t="shared" si="0"/>
        <v>3</v>
      </c>
      <c r="K15" s="448" t="s">
        <v>290</v>
      </c>
      <c r="L15" s="455">
        <v>5.0000000000000001E-3</v>
      </c>
      <c r="M15" s="452">
        <f>+M7*L15</f>
        <v>54511.56</v>
      </c>
      <c r="N15" s="455"/>
      <c r="O15" s="452"/>
      <c r="P15" s="455">
        <v>5.0000000000000001E-3</v>
      </c>
      <c r="Q15" s="451">
        <f>+Q7*P15</f>
        <v>27255.78</v>
      </c>
      <c r="R15" s="455"/>
      <c r="S15" s="452"/>
      <c r="T15" s="455">
        <v>0.06</v>
      </c>
      <c r="U15" s="452">
        <f>+U7*T15</f>
        <v>163534.68</v>
      </c>
      <c r="V15" s="455"/>
      <c r="W15" s="452">
        <f t="shared" si="1"/>
        <v>0</v>
      </c>
      <c r="X15" s="455">
        <v>0.1</v>
      </c>
      <c r="Y15" s="452">
        <f t="shared" si="2"/>
        <v>0</v>
      </c>
      <c r="Z15" s="453">
        <f t="shared" si="4"/>
        <v>245302.02</v>
      </c>
      <c r="AA15" s="450">
        <v>2.27</v>
      </c>
      <c r="AB15" s="454">
        <f t="shared" si="5"/>
        <v>556835.58539999998</v>
      </c>
      <c r="AC15" s="455"/>
      <c r="AD15" s="452">
        <f t="shared" si="6"/>
        <v>0</v>
      </c>
      <c r="AE15" s="452" t="e">
        <f>+#REF!*$AE$7</f>
        <v>#REF!</v>
      </c>
      <c r="AF15" s="465"/>
      <c r="AG15" s="467"/>
      <c r="AH15" s="465"/>
      <c r="AI15" s="467">
        <f t="shared" si="14"/>
        <v>0</v>
      </c>
      <c r="AJ15" s="468"/>
      <c r="AK15" s="452">
        <f t="shared" si="7"/>
        <v>0</v>
      </c>
      <c r="AL15" s="455"/>
      <c r="AM15" s="452">
        <f t="shared" si="8"/>
        <v>0</v>
      </c>
      <c r="AN15" s="455"/>
      <c r="AO15" s="452">
        <f t="shared" si="9"/>
        <v>0</v>
      </c>
      <c r="AP15" s="455"/>
      <c r="AQ15" s="452">
        <f t="shared" si="10"/>
        <v>0</v>
      </c>
      <c r="AR15" s="455"/>
      <c r="AS15" s="452">
        <f t="shared" si="11"/>
        <v>0</v>
      </c>
      <c r="AT15" s="455"/>
      <c r="AU15" s="452">
        <f t="shared" si="12"/>
        <v>0</v>
      </c>
      <c r="AV15" s="455"/>
      <c r="AW15" s="452">
        <f t="shared" si="13"/>
        <v>0</v>
      </c>
      <c r="AX15" s="469">
        <f>+AD15</f>
        <v>0</v>
      </c>
      <c r="AY15" s="467"/>
      <c r="AZ15" s="459">
        <f t="shared" si="3"/>
        <v>556835.58539999998</v>
      </c>
    </row>
    <row r="16" spans="1:52" ht="66" customHeight="1" thickBot="1" x14ac:dyDescent="0.25">
      <c r="A16" s="210" t="s">
        <v>344</v>
      </c>
      <c r="B16" s="461"/>
      <c r="C16" s="462"/>
      <c r="D16" s="462"/>
      <c r="E16" s="463">
        <v>1</v>
      </c>
      <c r="F16" s="461">
        <v>1</v>
      </c>
      <c r="G16" s="462"/>
      <c r="H16" s="462"/>
      <c r="I16" s="463"/>
      <c r="J16" s="472">
        <f t="shared" si="0"/>
        <v>2</v>
      </c>
      <c r="K16" s="475" t="s">
        <v>324</v>
      </c>
      <c r="L16" s="455">
        <v>0.01</v>
      </c>
      <c r="M16" s="452">
        <f>+M7*L16</f>
        <v>109023.12</v>
      </c>
      <c r="N16" s="455">
        <v>0.11</v>
      </c>
      <c r="O16" s="452">
        <f>+O7*N16</f>
        <v>899440.74</v>
      </c>
      <c r="P16" s="455">
        <v>0.01</v>
      </c>
      <c r="Q16" s="451">
        <f>+Q7*P16</f>
        <v>54511.56</v>
      </c>
      <c r="R16" s="455">
        <v>7.0000000000000007E-2</v>
      </c>
      <c r="S16" s="452">
        <f>+S7*R16</f>
        <v>190790.46000000002</v>
      </c>
      <c r="T16" s="455"/>
      <c r="U16" s="452"/>
      <c r="V16" s="455"/>
      <c r="W16" s="452">
        <f t="shared" si="1"/>
        <v>0</v>
      </c>
      <c r="X16" s="455">
        <v>0.1</v>
      </c>
      <c r="Y16" s="452">
        <f t="shared" si="2"/>
        <v>0</v>
      </c>
      <c r="Z16" s="453">
        <f t="shared" si="4"/>
        <v>1253765.8799999999</v>
      </c>
      <c r="AA16" s="450">
        <v>2.27</v>
      </c>
      <c r="AB16" s="454">
        <f t="shared" si="5"/>
        <v>2846048.5475999997</v>
      </c>
      <c r="AC16" s="455"/>
      <c r="AD16" s="452">
        <f t="shared" si="6"/>
        <v>0</v>
      </c>
      <c r="AE16" s="452" t="e">
        <f>+#REF!*$AE$7</f>
        <v>#REF!</v>
      </c>
      <c r="AF16" s="465"/>
      <c r="AG16" s="467"/>
      <c r="AH16" s="465"/>
      <c r="AI16" s="467">
        <f t="shared" si="14"/>
        <v>0</v>
      </c>
      <c r="AJ16" s="468"/>
      <c r="AK16" s="452">
        <f t="shared" si="7"/>
        <v>0</v>
      </c>
      <c r="AL16" s="455"/>
      <c r="AM16" s="452">
        <f t="shared" si="8"/>
        <v>0</v>
      </c>
      <c r="AN16" s="455"/>
      <c r="AO16" s="452">
        <f t="shared" si="9"/>
        <v>0</v>
      </c>
      <c r="AP16" s="455"/>
      <c r="AQ16" s="452">
        <f t="shared" si="10"/>
        <v>0</v>
      </c>
      <c r="AR16" s="455"/>
      <c r="AS16" s="452">
        <f t="shared" si="11"/>
        <v>0</v>
      </c>
      <c r="AT16" s="455"/>
      <c r="AU16" s="452">
        <f t="shared" si="12"/>
        <v>0</v>
      </c>
      <c r="AV16" s="455"/>
      <c r="AW16" s="452">
        <f t="shared" si="13"/>
        <v>0</v>
      </c>
      <c r="AX16" s="469">
        <f>+AD16</f>
        <v>0</v>
      </c>
      <c r="AY16" s="467"/>
      <c r="AZ16" s="459">
        <f t="shared" si="3"/>
        <v>2846048.5475999997</v>
      </c>
    </row>
    <row r="17" spans="1:52" ht="95.25" customHeight="1" thickBot="1" x14ac:dyDescent="0.25">
      <c r="A17" s="412" t="s">
        <v>302</v>
      </c>
      <c r="B17" s="476">
        <v>1</v>
      </c>
      <c r="C17" s="477">
        <v>1</v>
      </c>
      <c r="D17" s="477">
        <v>1</v>
      </c>
      <c r="E17" s="478">
        <v>1</v>
      </c>
      <c r="F17" s="476"/>
      <c r="G17" s="477"/>
      <c r="H17" s="477"/>
      <c r="I17" s="478"/>
      <c r="J17" s="472">
        <f t="shared" si="0"/>
        <v>4</v>
      </c>
      <c r="K17" s="448" t="s">
        <v>291</v>
      </c>
      <c r="L17" s="455">
        <v>0.01</v>
      </c>
      <c r="M17" s="452">
        <f>+M7*L17</f>
        <v>109023.12</v>
      </c>
      <c r="N17" s="455"/>
      <c r="O17" s="452"/>
      <c r="P17" s="455">
        <v>0.01</v>
      </c>
      <c r="Q17" s="451">
        <f>+Q7*P17</f>
        <v>54511.56</v>
      </c>
      <c r="R17" s="455">
        <v>0.02</v>
      </c>
      <c r="S17" s="452">
        <f>+S7*R17</f>
        <v>54511.56</v>
      </c>
      <c r="T17" s="455">
        <v>0.02</v>
      </c>
      <c r="U17" s="452">
        <f>+U7*T17</f>
        <v>54511.56</v>
      </c>
      <c r="V17" s="455"/>
      <c r="W17" s="452">
        <f t="shared" si="1"/>
        <v>0</v>
      </c>
      <c r="X17" s="455"/>
      <c r="Y17" s="452">
        <f t="shared" si="2"/>
        <v>0</v>
      </c>
      <c r="Z17" s="453">
        <f t="shared" si="4"/>
        <v>272557.8</v>
      </c>
      <c r="AA17" s="450">
        <v>2.27</v>
      </c>
      <c r="AB17" s="454">
        <f t="shared" si="5"/>
        <v>618706.20600000001</v>
      </c>
      <c r="AC17" s="455"/>
      <c r="AD17" s="452">
        <f t="shared" si="6"/>
        <v>0</v>
      </c>
      <c r="AE17" s="452" t="e">
        <f>+#REF!*$AE$7</f>
        <v>#REF!</v>
      </c>
      <c r="AF17" s="465"/>
      <c r="AG17" s="467"/>
      <c r="AH17" s="465"/>
      <c r="AI17" s="467">
        <f t="shared" si="14"/>
        <v>0</v>
      </c>
      <c r="AJ17" s="468"/>
      <c r="AK17" s="452">
        <f t="shared" si="7"/>
        <v>0</v>
      </c>
      <c r="AL17" s="455"/>
      <c r="AM17" s="452">
        <f t="shared" si="8"/>
        <v>0</v>
      </c>
      <c r="AN17" s="455"/>
      <c r="AO17" s="452">
        <f t="shared" si="9"/>
        <v>0</v>
      </c>
      <c r="AP17" s="455"/>
      <c r="AQ17" s="452">
        <f t="shared" si="10"/>
        <v>0</v>
      </c>
      <c r="AR17" s="455"/>
      <c r="AS17" s="452">
        <f t="shared" si="11"/>
        <v>0</v>
      </c>
      <c r="AT17" s="455"/>
      <c r="AU17" s="452">
        <f t="shared" si="12"/>
        <v>0</v>
      </c>
      <c r="AV17" s="455"/>
      <c r="AW17" s="452">
        <f t="shared" si="13"/>
        <v>0</v>
      </c>
      <c r="AX17" s="469"/>
      <c r="AY17" s="467"/>
      <c r="AZ17" s="459">
        <f t="shared" si="3"/>
        <v>618706.20600000001</v>
      </c>
    </row>
    <row r="18" spans="1:52" ht="33" customHeight="1" thickBot="1" x14ac:dyDescent="0.25">
      <c r="A18" s="479"/>
      <c r="B18" s="711"/>
      <c r="C18" s="712"/>
      <c r="D18" s="712"/>
      <c r="E18" s="712"/>
      <c r="F18" s="712"/>
      <c r="G18" s="712"/>
      <c r="H18" s="712"/>
      <c r="I18" s="713"/>
      <c r="J18" s="480">
        <f>SUM(J9:J17)</f>
        <v>27</v>
      </c>
      <c r="K18" s="481" t="s">
        <v>5</v>
      </c>
      <c r="L18" s="482">
        <f>SUM(L9:L17)</f>
        <v>0.20000000000000004</v>
      </c>
      <c r="M18" s="483">
        <f>+M17+M16+M15+M14+M13+M12+M11+M10+M9</f>
        <v>2180462.4000000004</v>
      </c>
      <c r="N18" s="484">
        <f t="shared" ref="N18:AE18" si="15">SUM(N9:N17)</f>
        <v>0.15</v>
      </c>
      <c r="O18" s="483">
        <f t="shared" si="15"/>
        <v>1226510.1000000001</v>
      </c>
      <c r="P18" s="485">
        <f t="shared" si="15"/>
        <v>0.15000000000000002</v>
      </c>
      <c r="Q18" s="483">
        <f t="shared" si="15"/>
        <v>817673.40000000014</v>
      </c>
      <c r="R18" s="486">
        <f t="shared" si="15"/>
        <v>9.0000000000000011E-2</v>
      </c>
      <c r="S18" s="487">
        <f t="shared" si="15"/>
        <v>245302.02000000002</v>
      </c>
      <c r="T18" s="486">
        <f t="shared" si="15"/>
        <v>0.08</v>
      </c>
      <c r="U18" s="487">
        <f t="shared" si="15"/>
        <v>218046.24</v>
      </c>
      <c r="V18" s="486">
        <f t="shared" si="15"/>
        <v>0</v>
      </c>
      <c r="W18" s="488">
        <f t="shared" si="15"/>
        <v>0</v>
      </c>
      <c r="X18" s="486">
        <f t="shared" si="15"/>
        <v>0.79999999999999993</v>
      </c>
      <c r="Y18" s="488">
        <f t="shared" si="15"/>
        <v>0</v>
      </c>
      <c r="Z18" s="489">
        <f t="shared" si="15"/>
        <v>4687994.16</v>
      </c>
      <c r="AA18" s="488">
        <v>2.27</v>
      </c>
      <c r="AB18" s="490">
        <f>SUM(AB9:AB17)</f>
        <v>10641746.7432</v>
      </c>
      <c r="AC18" s="486">
        <f>SUM(AC9:AC17)</f>
        <v>0.30000000000000004</v>
      </c>
      <c r="AD18" s="488">
        <f>SUM(AD9:AD17)</f>
        <v>2377601.1</v>
      </c>
      <c r="AE18" s="488" t="e">
        <f t="shared" si="15"/>
        <v>#REF!</v>
      </c>
      <c r="AF18" s="491">
        <f>+AF9</f>
        <v>0</v>
      </c>
      <c r="AG18" s="492">
        <f>AG10</f>
        <v>2149059</v>
      </c>
      <c r="AH18" s="493">
        <f>SUM(AH9:AH17)</f>
        <v>6</v>
      </c>
      <c r="AI18" s="488">
        <f>SUM(AI9:AI17)</f>
        <v>16695024</v>
      </c>
      <c r="AJ18" s="491">
        <f>+AJ9</f>
        <v>0</v>
      </c>
      <c r="AK18" s="488">
        <f>+AK9</f>
        <v>0</v>
      </c>
      <c r="AL18" s="491">
        <f>+AL9</f>
        <v>0</v>
      </c>
      <c r="AM18" s="488">
        <f t="shared" ref="AM18:AV18" si="16">SUM(AM9:AM17)</f>
        <v>0</v>
      </c>
      <c r="AN18" s="491">
        <f t="shared" si="16"/>
        <v>0</v>
      </c>
      <c r="AO18" s="488">
        <f t="shared" si="16"/>
        <v>0</v>
      </c>
      <c r="AP18" s="491">
        <f t="shared" si="16"/>
        <v>0</v>
      </c>
      <c r="AQ18" s="488">
        <f t="shared" si="16"/>
        <v>0</v>
      </c>
      <c r="AR18" s="491">
        <f t="shared" si="16"/>
        <v>0</v>
      </c>
      <c r="AS18" s="488">
        <f t="shared" si="16"/>
        <v>0</v>
      </c>
      <c r="AT18" s="491">
        <f t="shared" si="16"/>
        <v>1</v>
      </c>
      <c r="AU18" s="488">
        <f>SUM(AU9:AU17)</f>
        <v>778680.06409495557</v>
      </c>
      <c r="AV18" s="491">
        <f t="shared" si="16"/>
        <v>1</v>
      </c>
      <c r="AW18" s="488">
        <f>SUM(AW9:AW17)</f>
        <v>971334.17572802491</v>
      </c>
      <c r="AX18" s="494">
        <f>+AX17+AX16+AX15+AX14+AX13+AX12+AX11+AX10+AX9</f>
        <v>22971698.339822978</v>
      </c>
      <c r="AY18" s="495"/>
      <c r="AZ18" s="494">
        <f t="shared" si="3"/>
        <v>33613445.083022982</v>
      </c>
    </row>
    <row r="19" spans="1:52" ht="39.75" customHeight="1" x14ac:dyDescent="0.2">
      <c r="A19" s="418"/>
      <c r="I19" s="496"/>
      <c r="K19" s="497" t="s">
        <v>35</v>
      </c>
      <c r="L19" s="498">
        <f>+COSXXX!G8</f>
        <v>1</v>
      </c>
      <c r="M19" s="499"/>
      <c r="N19" s="498">
        <f>+COSXXX!G9</f>
        <v>1</v>
      </c>
      <c r="O19" s="499"/>
      <c r="P19" s="498">
        <f>+COSXXX!G8</f>
        <v>1</v>
      </c>
      <c r="Q19" s="499"/>
      <c r="R19" s="498">
        <f>+COSXXX!G11</f>
        <v>0</v>
      </c>
      <c r="T19" s="498">
        <v>0</v>
      </c>
      <c r="V19" s="498">
        <f>+COSXXX!G13</f>
        <v>1</v>
      </c>
      <c r="X19" s="498">
        <f>+COSXXX!G16</f>
        <v>0</v>
      </c>
      <c r="Z19" s="500">
        <f>+COSXXX!G17</f>
        <v>0</v>
      </c>
      <c r="AB19" s="501" t="s">
        <v>35</v>
      </c>
      <c r="AC19" s="502">
        <f>+COSXXX!G23</f>
        <v>1</v>
      </c>
      <c r="AF19" s="502">
        <v>1</v>
      </c>
      <c r="AI19" s="560"/>
      <c r="AJ19" s="502">
        <v>1</v>
      </c>
      <c r="AK19" s="560"/>
      <c r="AL19" s="502">
        <v>1</v>
      </c>
      <c r="AM19" s="560"/>
      <c r="AN19" s="502">
        <v>1</v>
      </c>
      <c r="AO19" s="560"/>
      <c r="AP19" s="502">
        <v>1</v>
      </c>
      <c r="AQ19" s="560"/>
      <c r="AR19" s="502">
        <v>1</v>
      </c>
      <c r="AS19" s="560"/>
      <c r="AT19" s="502">
        <v>1</v>
      </c>
      <c r="AU19" s="560"/>
      <c r="AV19" s="502">
        <v>1</v>
      </c>
      <c r="AW19" s="560"/>
      <c r="AX19" s="503"/>
      <c r="AZ19" s="504"/>
    </row>
    <row r="20" spans="1:52" ht="22.5" customHeight="1" thickBot="1" x14ac:dyDescent="0.25">
      <c r="A20" s="418"/>
      <c r="B20" s="505"/>
      <c r="I20" s="496"/>
      <c r="K20" s="506" t="s">
        <v>36</v>
      </c>
      <c r="L20" s="507">
        <v>1</v>
      </c>
      <c r="M20" s="499"/>
      <c r="N20" s="507">
        <v>1</v>
      </c>
      <c r="O20" s="499"/>
      <c r="P20" s="507">
        <v>1</v>
      </c>
      <c r="Q20" s="499"/>
      <c r="R20" s="507">
        <v>1</v>
      </c>
      <c r="S20" s="508"/>
      <c r="T20" s="507">
        <v>1</v>
      </c>
      <c r="U20" s="508"/>
      <c r="V20" s="507">
        <v>1</v>
      </c>
      <c r="X20" s="507">
        <v>1</v>
      </c>
      <c r="Y20" s="508"/>
      <c r="Z20" s="509">
        <v>1</v>
      </c>
      <c r="AA20" s="508"/>
      <c r="AB20" s="510" t="s">
        <v>111</v>
      </c>
      <c r="AC20" s="511">
        <f>+(AC18)/AC19</f>
        <v>0.30000000000000004</v>
      </c>
      <c r="AD20" s="417"/>
      <c r="AE20" s="417"/>
      <c r="AF20" s="511">
        <f>+(AF18)/AF19</f>
        <v>0</v>
      </c>
      <c r="AG20" s="417"/>
      <c r="AH20" s="417"/>
      <c r="AJ20" s="512">
        <f>+AJ18/AJ19</f>
        <v>0</v>
      </c>
      <c r="AL20" s="512">
        <f>+AL18/AL19</f>
        <v>0</v>
      </c>
      <c r="AN20" s="512">
        <f>+AN18/AN19</f>
        <v>0</v>
      </c>
      <c r="AP20" s="512">
        <f>+AP18/AP19</f>
        <v>0</v>
      </c>
      <c r="AR20" s="512">
        <f>+AR18/AR19</f>
        <v>0</v>
      </c>
      <c r="AT20" s="512">
        <f>+AT18/AT19</f>
        <v>1</v>
      </c>
      <c r="AV20" s="512">
        <f>+AV18/AV19</f>
        <v>1</v>
      </c>
      <c r="AX20" s="513"/>
      <c r="AY20" s="513"/>
      <c r="AZ20" s="514"/>
    </row>
    <row r="21" spans="1:52" ht="15.75" customHeight="1" thickBot="1" x14ac:dyDescent="0.25">
      <c r="A21" s="418"/>
      <c r="B21" s="505"/>
      <c r="I21" s="496"/>
      <c r="K21" s="515"/>
      <c r="L21" s="516"/>
      <c r="M21" s="499"/>
      <c r="N21" s="516"/>
      <c r="O21" s="499"/>
      <c r="P21" s="516"/>
      <c r="Q21" s="499"/>
      <c r="R21" s="516"/>
      <c r="T21" s="516"/>
      <c r="V21" s="516"/>
      <c r="X21" s="516"/>
      <c r="Z21" s="517"/>
      <c r="AB21" s="518"/>
      <c r="AC21" s="516"/>
      <c r="AD21" s="417"/>
      <c r="AE21" s="417"/>
      <c r="AF21" s="417"/>
      <c r="AG21" s="417"/>
      <c r="AH21" s="417"/>
      <c r="AJ21" s="519"/>
      <c r="AL21" s="519"/>
      <c r="AN21" s="519"/>
      <c r="AP21" s="519"/>
      <c r="AR21" s="519"/>
      <c r="AT21" s="519"/>
      <c r="AV21" s="519"/>
      <c r="AX21" s="599"/>
      <c r="AZ21" s="494">
        <f>+AZ18</f>
        <v>33613445.083022982</v>
      </c>
    </row>
    <row r="22" spans="1:52" s="521" customFormat="1" ht="15.75" thickBot="1" x14ac:dyDescent="0.25">
      <c r="A22" s="520"/>
      <c r="D22" s="522" t="s">
        <v>70</v>
      </c>
      <c r="I22" s="523"/>
      <c r="J22" s="601"/>
      <c r="K22" s="524"/>
      <c r="L22" s="601"/>
      <c r="M22" s="525"/>
      <c r="N22" s="526"/>
      <c r="O22" s="525"/>
      <c r="P22" s="527"/>
      <c r="Q22" s="525"/>
      <c r="R22" s="601"/>
      <c r="S22" s="601"/>
      <c r="T22" s="601"/>
      <c r="U22" s="601"/>
      <c r="V22" s="601"/>
      <c r="W22" s="601"/>
      <c r="X22" s="601"/>
      <c r="Y22" s="601"/>
      <c r="Z22" s="528"/>
      <c r="AA22" s="601"/>
      <c r="AB22" s="529"/>
      <c r="AX22" s="530">
        <v>0.19</v>
      </c>
      <c r="AY22" s="531"/>
      <c r="AZ22" s="532">
        <f>(AZ18*AX22)</f>
        <v>6386554.5657743663</v>
      </c>
    </row>
    <row r="23" spans="1:52" s="521" customFormat="1" ht="15.75" customHeight="1" thickBot="1" x14ac:dyDescent="0.25">
      <c r="A23" s="533"/>
      <c r="D23" s="534"/>
      <c r="E23" s="535"/>
      <c r="F23" s="535"/>
      <c r="G23" s="535"/>
      <c r="H23" s="535"/>
      <c r="I23" s="523"/>
      <c r="J23" s="601"/>
      <c r="K23" s="536"/>
      <c r="P23" s="522"/>
      <c r="Q23" s="531"/>
      <c r="R23" s="531"/>
      <c r="S23" s="537"/>
      <c r="U23" s="538"/>
      <c r="V23" s="538"/>
      <c r="W23" s="538"/>
      <c r="X23" s="522"/>
      <c r="Z23" s="539"/>
      <c r="AB23" s="522"/>
      <c r="AC23" s="522"/>
      <c r="AJ23" s="538"/>
      <c r="AK23" s="522"/>
      <c r="AL23" s="538"/>
      <c r="AN23" s="538"/>
      <c r="AP23" s="538"/>
      <c r="AR23" s="538"/>
      <c r="AT23" s="538"/>
      <c r="AV23" s="538"/>
      <c r="AX23" s="597"/>
      <c r="AY23" s="531"/>
      <c r="AZ23" s="532">
        <f>ROUND((AZ22+AZ18),0)</f>
        <v>40000000</v>
      </c>
    </row>
    <row r="24" spans="1:52" s="521" customFormat="1" x14ac:dyDescent="0.2">
      <c r="A24" s="705"/>
      <c r="B24" s="706"/>
      <c r="D24" s="540" t="s">
        <v>47</v>
      </c>
      <c r="I24" s="523"/>
      <c r="J24" s="601"/>
      <c r="K24" s="541"/>
      <c r="L24" s="522"/>
      <c r="Q24" s="531"/>
      <c r="R24" s="542"/>
      <c r="S24" s="600"/>
      <c r="U24" s="601"/>
      <c r="W24" s="601"/>
      <c r="X24" s="543"/>
      <c r="Y24" s="522"/>
      <c r="Z24" s="544"/>
      <c r="AB24" s="522"/>
      <c r="AE24" s="601"/>
      <c r="AF24" s="601"/>
      <c r="AG24" s="601"/>
      <c r="AJ24" s="522"/>
      <c r="AK24" s="545"/>
      <c r="AL24" s="601"/>
      <c r="AN24" s="601"/>
      <c r="AP24" s="601"/>
      <c r="AR24" s="601"/>
      <c r="AT24" s="601"/>
      <c r="AV24" s="601"/>
      <c r="AY24" s="522"/>
      <c r="AZ24" s="523"/>
    </row>
    <row r="25" spans="1:52" s="521" customFormat="1" x14ac:dyDescent="0.2">
      <c r="A25" s="705"/>
      <c r="B25" s="706"/>
      <c r="D25" s="546" t="s">
        <v>48</v>
      </c>
      <c r="I25" s="523"/>
      <c r="J25" s="601"/>
      <c r="K25" s="547"/>
      <c r="L25" s="543"/>
      <c r="N25" s="726" t="s">
        <v>341</v>
      </c>
      <c r="O25" s="727"/>
      <c r="P25" s="727"/>
      <c r="Q25" s="727"/>
      <c r="R25" s="727"/>
      <c r="S25" s="727"/>
      <c r="T25" s="727"/>
      <c r="U25" s="727"/>
      <c r="V25" s="727"/>
      <c r="W25" s="727"/>
      <c r="X25" s="727"/>
      <c r="Y25" s="727"/>
      <c r="Z25" s="727"/>
      <c r="AA25" s="727"/>
      <c r="AB25" s="727"/>
      <c r="AE25" s="601"/>
      <c r="AF25" s="601"/>
      <c r="AG25" s="601"/>
      <c r="AJ25" s="545"/>
      <c r="AK25" s="540"/>
      <c r="AL25" s="601"/>
      <c r="AN25" s="601"/>
      <c r="AP25" s="601"/>
      <c r="AR25" s="601"/>
      <c r="AT25" s="601"/>
      <c r="AV25" s="601"/>
      <c r="AY25" s="545"/>
      <c r="AZ25" s="523"/>
    </row>
    <row r="26" spans="1:52" s="521" customFormat="1" ht="15.75" x14ac:dyDescent="0.2">
      <c r="A26" s="707"/>
      <c r="B26" s="708"/>
      <c r="I26" s="523"/>
      <c r="J26" s="601"/>
      <c r="K26" s="549"/>
      <c r="L26" s="548"/>
      <c r="P26" s="590" t="s">
        <v>339</v>
      </c>
      <c r="Q26" s="589"/>
      <c r="R26" s="589"/>
      <c r="S26" s="589"/>
      <c r="T26" s="589"/>
      <c r="U26" s="589"/>
      <c r="W26" s="601"/>
      <c r="X26" s="546"/>
      <c r="Y26" s="548"/>
      <c r="Z26" s="544"/>
      <c r="AB26" s="522"/>
      <c r="AE26" s="601"/>
      <c r="AF26" s="601"/>
      <c r="AG26" s="601"/>
      <c r="AJ26" s="540"/>
      <c r="AK26" s="546"/>
      <c r="AL26" s="601"/>
      <c r="AN26" s="601"/>
      <c r="AP26" s="601"/>
      <c r="AR26" s="601"/>
      <c r="AT26" s="601"/>
      <c r="AV26" s="601"/>
      <c r="AY26" s="540"/>
      <c r="AZ26" s="523"/>
    </row>
    <row r="27" spans="1:52" s="521" customFormat="1" x14ac:dyDescent="0.2">
      <c r="A27" s="550"/>
      <c r="I27" s="523"/>
      <c r="J27" s="601"/>
      <c r="K27" s="551"/>
      <c r="L27" s="546"/>
      <c r="N27" s="718" t="s">
        <v>340</v>
      </c>
      <c r="O27" s="718"/>
      <c r="P27" s="718"/>
      <c r="Q27" s="718"/>
      <c r="R27" s="718"/>
      <c r="S27" s="718"/>
      <c r="T27" s="718"/>
      <c r="U27" s="718"/>
      <c r="V27" s="718"/>
      <c r="W27" s="718"/>
      <c r="X27" s="718"/>
      <c r="Y27" s="546"/>
      <c r="Z27" s="544"/>
      <c r="AB27" s="522"/>
      <c r="AE27" s="601"/>
      <c r="AF27" s="601"/>
      <c r="AG27" s="601"/>
      <c r="AJ27" s="546"/>
      <c r="AL27" s="601"/>
      <c r="AN27" s="601"/>
      <c r="AP27" s="601"/>
      <c r="AR27" s="601"/>
      <c r="AT27" s="601"/>
      <c r="AV27" s="601"/>
      <c r="AY27" s="546"/>
      <c r="AZ27" s="523"/>
    </row>
    <row r="28" spans="1:52" s="521" customFormat="1" ht="0.75" customHeight="1" x14ac:dyDescent="0.2">
      <c r="A28" s="550"/>
      <c r="I28" s="523"/>
      <c r="J28" s="601"/>
      <c r="K28" s="550"/>
      <c r="L28" s="538"/>
      <c r="M28" s="525"/>
      <c r="N28" s="601"/>
      <c r="O28" s="525"/>
      <c r="P28" s="601"/>
      <c r="Q28" s="432"/>
      <c r="R28" s="600"/>
      <c r="S28" s="600"/>
      <c r="T28" s="601"/>
      <c r="U28" s="601"/>
      <c r="V28" s="601"/>
      <c r="W28" s="601"/>
      <c r="X28" s="601"/>
      <c r="Y28" s="601"/>
      <c r="Z28" s="528"/>
      <c r="AA28" s="601"/>
      <c r="AB28" s="529"/>
      <c r="AC28" s="601"/>
      <c r="AD28" s="601"/>
      <c r="AE28" s="601"/>
      <c r="AF28" s="601"/>
      <c r="AG28" s="601"/>
      <c r="AH28" s="601"/>
      <c r="AJ28" s="601"/>
      <c r="AL28" s="601"/>
      <c r="AN28" s="601"/>
      <c r="AP28" s="601"/>
      <c r="AR28" s="601"/>
      <c r="AT28" s="601"/>
      <c r="AV28" s="601"/>
      <c r="AZ28" s="523"/>
    </row>
    <row r="29" spans="1:52" s="521" customFormat="1" hidden="1" x14ac:dyDescent="0.2">
      <c r="A29" s="550"/>
      <c r="I29" s="523"/>
      <c r="J29" s="601"/>
      <c r="K29" s="550"/>
      <c r="L29" s="538" t="s">
        <v>0</v>
      </c>
      <c r="M29" s="525"/>
      <c r="N29" s="601"/>
      <c r="O29" s="525"/>
      <c r="P29" s="601"/>
      <c r="Q29" s="525"/>
      <c r="R29" s="601"/>
      <c r="S29" s="601"/>
      <c r="T29" s="601"/>
      <c r="U29" s="601"/>
      <c r="V29" s="601"/>
      <c r="W29" s="601"/>
      <c r="X29" s="601"/>
      <c r="Y29" s="601"/>
      <c r="Z29" s="528"/>
      <c r="AA29" s="601"/>
      <c r="AB29" s="529"/>
      <c r="AC29" s="601"/>
      <c r="AD29" s="601"/>
      <c r="AE29" s="601"/>
      <c r="AF29" s="601"/>
      <c r="AG29" s="601"/>
      <c r="AH29" s="601"/>
      <c r="AJ29" s="601"/>
      <c r="AL29" s="601"/>
      <c r="AN29" s="601"/>
      <c r="AP29" s="601"/>
      <c r="AR29" s="601"/>
      <c r="AT29" s="601"/>
      <c r="AV29" s="601"/>
      <c r="AZ29" s="523"/>
    </row>
    <row r="30" spans="1:52" s="521" customFormat="1" x14ac:dyDescent="0.2">
      <c r="A30" s="550"/>
      <c r="I30" s="523"/>
      <c r="J30" s="601"/>
      <c r="K30" s="550"/>
      <c r="L30" s="538" t="s">
        <v>0</v>
      </c>
      <c r="M30" s="525"/>
      <c r="N30" s="601"/>
      <c r="O30" s="525"/>
      <c r="P30" s="601"/>
      <c r="Q30" s="525"/>
      <c r="R30" s="601"/>
      <c r="S30" s="601"/>
      <c r="T30" s="601"/>
      <c r="U30" s="601"/>
      <c r="V30" s="601"/>
      <c r="W30" s="601"/>
      <c r="X30" s="601"/>
      <c r="Y30" s="601"/>
      <c r="Z30" s="528"/>
      <c r="AA30" s="601"/>
      <c r="AB30" s="529"/>
      <c r="AC30" s="601"/>
      <c r="AD30" s="601"/>
      <c r="AE30" s="601"/>
      <c r="AF30" s="601"/>
      <c r="AG30" s="601"/>
      <c r="AH30" s="601"/>
      <c r="AJ30" s="601"/>
      <c r="AL30" s="601"/>
      <c r="AN30" s="601"/>
      <c r="AP30" s="601"/>
      <c r="AR30" s="601"/>
      <c r="AT30" s="601"/>
      <c r="AV30" s="601"/>
      <c r="AZ30" s="523"/>
    </row>
    <row r="31" spans="1:52" ht="15.75" thickBot="1" x14ac:dyDescent="0.25">
      <c r="A31" s="552"/>
      <c r="B31" s="553"/>
      <c r="C31" s="553"/>
      <c r="D31" s="553"/>
      <c r="E31" s="553"/>
      <c r="F31" s="553"/>
      <c r="G31" s="553"/>
      <c r="H31" s="553"/>
      <c r="I31" s="554"/>
      <c r="J31" s="555"/>
      <c r="K31" s="552"/>
      <c r="L31" s="556" t="s">
        <v>0</v>
      </c>
      <c r="M31" s="557"/>
      <c r="N31" s="555"/>
      <c r="O31" s="557"/>
      <c r="P31" s="555"/>
      <c r="Q31" s="557"/>
      <c r="R31" s="555"/>
      <c r="S31" s="555"/>
      <c r="T31" s="555"/>
      <c r="U31" s="555"/>
      <c r="V31" s="555"/>
      <c r="W31" s="555"/>
      <c r="X31" s="555"/>
      <c r="Y31" s="555"/>
      <c r="Z31" s="558"/>
      <c r="AA31" s="555"/>
      <c r="AB31" s="559"/>
      <c r="AC31" s="555"/>
      <c r="AD31" s="555"/>
      <c r="AE31" s="555"/>
      <c r="AF31" s="555"/>
      <c r="AG31" s="555"/>
      <c r="AH31" s="555"/>
      <c r="AI31" s="553"/>
      <c r="AJ31" s="555"/>
      <c r="AK31" s="553"/>
      <c r="AL31" s="555"/>
      <c r="AM31" s="553"/>
      <c r="AN31" s="555"/>
      <c r="AO31" s="553"/>
      <c r="AP31" s="555"/>
      <c r="AQ31" s="553"/>
      <c r="AR31" s="555"/>
      <c r="AS31" s="553"/>
      <c r="AT31" s="555"/>
      <c r="AU31" s="553"/>
      <c r="AV31" s="555"/>
      <c r="AW31" s="553"/>
      <c r="AX31" s="553"/>
      <c r="AY31" s="553"/>
      <c r="AZ31" s="554"/>
    </row>
    <row r="50" ht="15" customHeight="1" x14ac:dyDescent="0.2"/>
  </sheetData>
  <mergeCells count="40">
    <mergeCell ref="Z6:AA6"/>
    <mergeCell ref="T6:U6"/>
    <mergeCell ref="N27:X27"/>
    <mergeCell ref="AX1:AZ4"/>
    <mergeCell ref="K1:AW1"/>
    <mergeCell ref="K2:AW2"/>
    <mergeCell ref="K3:AW3"/>
    <mergeCell ref="K4:AW4"/>
    <mergeCell ref="AT6:AU6"/>
    <mergeCell ref="AX6:AX7"/>
    <mergeCell ref="AV6:AW6"/>
    <mergeCell ref="N25:AB25"/>
    <mergeCell ref="AZ6:AZ7"/>
    <mergeCell ref="AC6:AD6"/>
    <mergeCell ref="AJ6:AK6"/>
    <mergeCell ref="V6:W6"/>
    <mergeCell ref="N6:O6"/>
    <mergeCell ref="A24:B24"/>
    <mergeCell ref="A25:B25"/>
    <mergeCell ref="A26:B26"/>
    <mergeCell ref="A7:A8"/>
    <mergeCell ref="B18:I18"/>
    <mergeCell ref="B7:D7"/>
    <mergeCell ref="F7:H7"/>
    <mergeCell ref="P6:Q6"/>
    <mergeCell ref="L6:M6"/>
    <mergeCell ref="AH6:AI6"/>
    <mergeCell ref="B1:I1"/>
    <mergeCell ref="R6:S6"/>
    <mergeCell ref="K5:AZ5"/>
    <mergeCell ref="AF6:AG6"/>
    <mergeCell ref="B2:I2"/>
    <mergeCell ref="B3:I3"/>
    <mergeCell ref="B4:I5"/>
    <mergeCell ref="X6:Y6"/>
    <mergeCell ref="AP6:AQ6"/>
    <mergeCell ref="AL6:AM6"/>
    <mergeCell ref="B6:I6"/>
    <mergeCell ref="AN6:AO6"/>
    <mergeCell ref="AR6:AS6"/>
  </mergeCells>
  <conditionalFormatting sqref="B11:D11 E13 B15:D15 J9:J17">
    <cfRule type="cellIs" dxfId="62" priority="238" stopIfTrue="1" operator="equal">
      <formula>1</formula>
    </cfRule>
  </conditionalFormatting>
  <conditionalFormatting sqref="B12">
    <cfRule type="cellIs" dxfId="61" priority="237" stopIfTrue="1" operator="equal">
      <formula>1</formula>
    </cfRule>
  </conditionalFormatting>
  <conditionalFormatting sqref="B16:D16">
    <cfRule type="cellIs" dxfId="60" priority="235" stopIfTrue="1" operator="equal">
      <formula>1</formula>
    </cfRule>
  </conditionalFormatting>
  <conditionalFormatting sqref="C12:E12">
    <cfRule type="cellIs" dxfId="59" priority="133" stopIfTrue="1" operator="equal">
      <formula>1</formula>
    </cfRule>
  </conditionalFormatting>
  <conditionalFormatting sqref="F13:H13 F11:I11">
    <cfRule type="cellIs" dxfId="58" priority="120" stopIfTrue="1" operator="equal">
      <formula>1</formula>
    </cfRule>
  </conditionalFormatting>
  <conditionalFormatting sqref="H14">
    <cfRule type="cellIs" dxfId="57" priority="118" stopIfTrue="1" operator="equal">
      <formula>1</formula>
    </cfRule>
  </conditionalFormatting>
  <conditionalFormatting sqref="G16:I16">
    <cfRule type="cellIs" dxfId="56" priority="117" stopIfTrue="1" operator="equal">
      <formula>1</formula>
    </cfRule>
  </conditionalFormatting>
  <conditionalFormatting sqref="F15">
    <cfRule type="cellIs" dxfId="55" priority="104" stopIfTrue="1" operator="equal">
      <formula>1</formula>
    </cfRule>
  </conditionalFormatting>
  <conditionalFormatting sqref="F17">
    <cfRule type="cellIs" dxfId="54" priority="55" stopIfTrue="1" operator="equal">
      <formula>1</formula>
    </cfRule>
  </conditionalFormatting>
  <conditionalFormatting sqref="G17:I17">
    <cfRule type="cellIs" dxfId="53" priority="54" stopIfTrue="1" operator="equal">
      <formula>1</formula>
    </cfRule>
  </conditionalFormatting>
  <conditionalFormatting sqref="G15:I15">
    <cfRule type="cellIs" dxfId="52" priority="87" stopIfTrue="1" operator="equal">
      <formula>1</formula>
    </cfRule>
  </conditionalFormatting>
  <conditionalFormatting sqref="F12">
    <cfRule type="cellIs" dxfId="51" priority="69" stopIfTrue="1" operator="equal">
      <formula>1</formula>
    </cfRule>
  </conditionalFormatting>
  <conditionalFormatting sqref="F9:H9">
    <cfRule type="cellIs" dxfId="50" priority="78" stopIfTrue="1" operator="equal">
      <formula>1</formula>
    </cfRule>
  </conditionalFormatting>
  <conditionalFormatting sqref="F10:G10">
    <cfRule type="cellIs" dxfId="49" priority="85" stopIfTrue="1" operator="equal">
      <formula>1</formula>
    </cfRule>
  </conditionalFormatting>
  <conditionalFormatting sqref="H10">
    <cfRule type="cellIs" dxfId="48" priority="74" stopIfTrue="1" operator="equal">
      <formula>1</formula>
    </cfRule>
  </conditionalFormatting>
  <conditionalFormatting sqref="G12:I12">
    <cfRule type="cellIs" dxfId="47" priority="68" stopIfTrue="1" operator="equal">
      <formula>1</formula>
    </cfRule>
  </conditionalFormatting>
  <conditionalFormatting sqref="I14">
    <cfRule type="cellIs" dxfId="46" priority="66" stopIfTrue="1" operator="equal">
      <formula>1</formula>
    </cfRule>
  </conditionalFormatting>
  <conditionalFormatting sqref="D17:E17">
    <cfRule type="cellIs" dxfId="45" priority="52" stopIfTrue="1" operator="equal">
      <formula>1</formula>
    </cfRule>
  </conditionalFormatting>
  <conditionalFormatting sqref="B9:D9">
    <cfRule type="cellIs" dxfId="44" priority="32" stopIfTrue="1" operator="equal">
      <formula>1</formula>
    </cfRule>
  </conditionalFormatting>
  <conditionalFormatting sqref="B10">
    <cfRule type="cellIs" dxfId="43" priority="30" stopIfTrue="1" operator="equal">
      <formula>1</formula>
    </cfRule>
  </conditionalFormatting>
  <conditionalFormatting sqref="C10:D10">
    <cfRule type="cellIs" dxfId="42" priority="29" stopIfTrue="1" operator="equal">
      <formula>1</formula>
    </cfRule>
  </conditionalFormatting>
  <conditionalFormatting sqref="I9">
    <cfRule type="cellIs" dxfId="41" priority="28" stopIfTrue="1" operator="equal">
      <formula>1</formula>
    </cfRule>
  </conditionalFormatting>
  <conditionalFormatting sqref="I10">
    <cfRule type="cellIs" dxfId="40" priority="27" stopIfTrue="1" operator="equal">
      <formula>1</formula>
    </cfRule>
  </conditionalFormatting>
  <conditionalFormatting sqref="E11 E9">
    <cfRule type="cellIs" dxfId="39" priority="26" stopIfTrue="1" operator="equal">
      <formula>1</formula>
    </cfRule>
  </conditionalFormatting>
  <conditionalFormatting sqref="E10">
    <cfRule type="cellIs" dxfId="38" priority="25" stopIfTrue="1" operator="equal">
      <formula>1</formula>
    </cfRule>
  </conditionalFormatting>
  <conditionalFormatting sqref="B13:C13">
    <cfRule type="cellIs" dxfId="37" priority="24" stopIfTrue="1" operator="equal">
      <formula>1</formula>
    </cfRule>
  </conditionalFormatting>
  <conditionalFormatting sqref="D13">
    <cfRule type="cellIs" dxfId="36" priority="23" stopIfTrue="1" operator="equal">
      <formula>1</formula>
    </cfRule>
  </conditionalFormatting>
  <conditionalFormatting sqref="I13">
    <cfRule type="cellIs" dxfId="35" priority="22" stopIfTrue="1" operator="equal">
      <formula>1</formula>
    </cfRule>
  </conditionalFormatting>
  <conditionalFormatting sqref="C14">
    <cfRule type="cellIs" dxfId="34" priority="21" stopIfTrue="1" operator="equal">
      <formula>1</formula>
    </cfRule>
  </conditionalFormatting>
  <conditionalFormatting sqref="B14">
    <cfRule type="cellIs" dxfId="33" priority="20" stopIfTrue="1" operator="equal">
      <formula>1</formula>
    </cfRule>
  </conditionalFormatting>
  <conditionalFormatting sqref="E14">
    <cfRule type="cellIs" dxfId="32" priority="19" stopIfTrue="1" operator="equal">
      <formula>1</formula>
    </cfRule>
  </conditionalFormatting>
  <conditionalFormatting sqref="D14">
    <cfRule type="cellIs" dxfId="31" priority="18" stopIfTrue="1" operator="equal">
      <formula>1</formula>
    </cfRule>
  </conditionalFormatting>
  <conditionalFormatting sqref="G14">
    <cfRule type="cellIs" dxfId="30" priority="17" stopIfTrue="1" operator="equal">
      <formula>1</formula>
    </cfRule>
  </conditionalFormatting>
  <conditionalFormatting sqref="F14">
    <cfRule type="cellIs" dxfId="29" priority="16" stopIfTrue="1" operator="equal">
      <formula>1</formula>
    </cfRule>
  </conditionalFormatting>
  <conditionalFormatting sqref="E15">
    <cfRule type="cellIs" dxfId="28" priority="15" stopIfTrue="1" operator="equal">
      <formula>1</formula>
    </cfRule>
  </conditionalFormatting>
  <conditionalFormatting sqref="E16">
    <cfRule type="cellIs" dxfId="27" priority="14" stopIfTrue="1" operator="equal">
      <formula>1</formula>
    </cfRule>
  </conditionalFormatting>
  <conditionalFormatting sqref="F16">
    <cfRule type="cellIs" dxfId="26" priority="13" stopIfTrue="1" operator="equal">
      <formula>1</formula>
    </cfRule>
  </conditionalFormatting>
  <conditionalFormatting sqref="B17">
    <cfRule type="cellIs" dxfId="25" priority="12" stopIfTrue="1" operator="equal">
      <formula>1</formula>
    </cfRule>
  </conditionalFormatting>
  <conditionalFormatting sqref="C17">
    <cfRule type="cellIs" dxfId="24" priority="11" stopIfTrue="1" operator="equal">
      <formula>1</formula>
    </cfRule>
  </conditionalFormatting>
  <printOptions verticalCentered="1"/>
  <pageMargins left="0" right="0" top="0.74803149606299213" bottom="0.74803149606299213" header="0.31496062992125984" footer="0.31496062992125984"/>
  <pageSetup scale="3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M66"/>
  <sheetViews>
    <sheetView showGridLines="0" view="pageBreakPreview" topLeftCell="A19" zoomScaleNormal="100" zoomScaleSheetLayoutView="100" workbookViewId="0">
      <selection activeCell="G68" sqref="G68"/>
    </sheetView>
  </sheetViews>
  <sheetFormatPr baseColWidth="10" defaultColWidth="11.140625" defaultRowHeight="12.75" x14ac:dyDescent="0.2"/>
  <cols>
    <col min="1" max="1" width="9.140625" style="101" customWidth="1"/>
    <col min="2" max="2" width="22.140625" style="101" customWidth="1"/>
    <col min="3" max="3" width="24.140625" style="101" customWidth="1"/>
    <col min="4" max="4" width="19.140625" style="101" customWidth="1"/>
    <col min="5" max="5" width="15.5703125" style="101" customWidth="1"/>
    <col min="6" max="6" width="16.42578125" style="101" customWidth="1"/>
    <col min="7" max="7" width="14" style="101" customWidth="1"/>
    <col min="8" max="16384" width="11.140625" style="101"/>
  </cols>
  <sheetData>
    <row r="1" spans="1:7" ht="13.15" customHeight="1" x14ac:dyDescent="0.2">
      <c r="A1" s="170"/>
      <c r="B1" s="734" t="s">
        <v>216</v>
      </c>
      <c r="C1" s="734"/>
      <c r="D1" s="734"/>
      <c r="E1" s="734"/>
      <c r="F1" s="734"/>
      <c r="G1" s="171"/>
    </row>
    <row r="2" spans="1:7" ht="13.15" customHeight="1" x14ac:dyDescent="0.2">
      <c r="A2" s="172"/>
      <c r="C2" s="735" t="s">
        <v>217</v>
      </c>
      <c r="D2" s="735"/>
      <c r="E2" s="735"/>
      <c r="G2" s="173"/>
    </row>
    <row r="3" spans="1:7" ht="13.15" customHeight="1" x14ac:dyDescent="0.2">
      <c r="A3" s="172"/>
      <c r="B3" s="736" t="str">
        <f>+COSXXX!C2</f>
        <v>REALIZAR LOS ESTUDIOS Y DISEÑOS PARA LA CONSTRUCCIÓN DE VIVIENDA INTERES SOCIAL EN EL CASCO URBANO DEL MUNICIPIO DE HATOCOROZAL – CASANARE.</v>
      </c>
      <c r="C3" s="736"/>
      <c r="D3" s="736"/>
      <c r="E3" s="736"/>
      <c r="F3" s="736"/>
      <c r="G3" s="173"/>
    </row>
    <row r="4" spans="1:7" ht="13.15" customHeight="1" x14ac:dyDescent="0.2">
      <c r="A4" s="172"/>
      <c r="B4" s="736"/>
      <c r="C4" s="736"/>
      <c r="D4" s="736"/>
      <c r="E4" s="736"/>
      <c r="F4" s="736"/>
      <c r="G4" s="173"/>
    </row>
    <row r="5" spans="1:7" ht="13.15" customHeight="1" x14ac:dyDescent="0.2">
      <c r="A5" s="172"/>
      <c r="B5" s="736"/>
      <c r="C5" s="736"/>
      <c r="D5" s="736"/>
      <c r="E5" s="736"/>
      <c r="F5" s="736"/>
      <c r="G5" s="173"/>
    </row>
    <row r="6" spans="1:7" ht="13.15" customHeight="1" x14ac:dyDescent="0.2">
      <c r="A6" s="174"/>
      <c r="B6" s="169"/>
      <c r="C6" s="169"/>
      <c r="D6" s="169"/>
      <c r="E6" s="169"/>
      <c r="F6" s="169"/>
      <c r="G6" s="175"/>
    </row>
    <row r="7" spans="1:7" ht="15" x14ac:dyDescent="0.2">
      <c r="A7" s="731" t="s">
        <v>115</v>
      </c>
      <c r="B7" s="732"/>
      <c r="C7" s="732"/>
      <c r="D7" s="732"/>
      <c r="E7" s="732"/>
      <c r="F7" s="732"/>
      <c r="G7" s="733"/>
    </row>
    <row r="8" spans="1:7" x14ac:dyDescent="0.2">
      <c r="A8" s="176" t="s">
        <v>92</v>
      </c>
      <c r="B8" s="728" t="s">
        <v>116</v>
      </c>
      <c r="C8" s="729"/>
      <c r="D8" s="730"/>
      <c r="E8" s="166" t="s">
        <v>117</v>
      </c>
      <c r="F8" s="166" t="s">
        <v>118</v>
      </c>
      <c r="G8" s="177" t="s">
        <v>119</v>
      </c>
    </row>
    <row r="9" spans="1:7" x14ac:dyDescent="0.2">
      <c r="A9" s="178" t="s">
        <v>120</v>
      </c>
      <c r="B9" s="738" t="s">
        <v>121</v>
      </c>
      <c r="C9" s="738"/>
      <c r="D9" s="738"/>
      <c r="E9" s="738"/>
      <c r="F9" s="102" t="s">
        <v>0</v>
      </c>
      <c r="G9" s="179" t="s">
        <v>0</v>
      </c>
    </row>
    <row r="10" spans="1:7" x14ac:dyDescent="0.2">
      <c r="A10" s="180" t="s">
        <v>0</v>
      </c>
      <c r="B10" s="739" t="s">
        <v>122</v>
      </c>
      <c r="C10" s="739"/>
      <c r="D10" s="103" t="s">
        <v>0</v>
      </c>
      <c r="E10" s="104">
        <v>100</v>
      </c>
      <c r="F10" s="104" t="s">
        <v>0</v>
      </c>
      <c r="G10" s="181" t="s">
        <v>0</v>
      </c>
    </row>
    <row r="11" spans="1:7" x14ac:dyDescent="0.2">
      <c r="A11" s="182"/>
      <c r="B11" s="740" t="s">
        <v>123</v>
      </c>
      <c r="C11" s="740"/>
      <c r="D11" s="105"/>
      <c r="E11" s="106"/>
      <c r="F11" s="106"/>
      <c r="G11" s="183">
        <v>100</v>
      </c>
    </row>
    <row r="12" spans="1:7" x14ac:dyDescent="0.2">
      <c r="A12" s="178" t="s">
        <v>124</v>
      </c>
      <c r="B12" s="738" t="s">
        <v>125</v>
      </c>
      <c r="C12" s="738"/>
      <c r="D12" s="738"/>
      <c r="E12" s="738"/>
      <c r="F12" s="107"/>
      <c r="G12" s="184"/>
    </row>
    <row r="13" spans="1:7" x14ac:dyDescent="0.2">
      <c r="A13" s="185"/>
      <c r="B13" s="741" t="s">
        <v>126</v>
      </c>
      <c r="C13" s="741"/>
      <c r="D13" s="741"/>
      <c r="E13" s="741"/>
      <c r="F13" s="108"/>
      <c r="G13" s="186"/>
    </row>
    <row r="14" spans="1:7" x14ac:dyDescent="0.2">
      <c r="A14" s="180"/>
      <c r="B14" s="742" t="s">
        <v>127</v>
      </c>
      <c r="C14" s="742"/>
      <c r="D14" s="742"/>
      <c r="E14" s="109">
        <v>8.3333333333333339</v>
      </c>
      <c r="F14" s="110"/>
      <c r="G14" s="187"/>
    </row>
    <row r="15" spans="1:7" x14ac:dyDescent="0.2">
      <c r="A15" s="180"/>
      <c r="B15" s="742" t="s">
        <v>128</v>
      </c>
      <c r="C15" s="742"/>
      <c r="D15" s="742"/>
      <c r="E15" s="109">
        <v>8.3333333333333339</v>
      </c>
      <c r="F15" s="110"/>
      <c r="G15" s="187"/>
    </row>
    <row r="16" spans="1:7" x14ac:dyDescent="0.2">
      <c r="A16" s="180"/>
      <c r="B16" s="742" t="s">
        <v>129</v>
      </c>
      <c r="C16" s="742"/>
      <c r="D16" s="742"/>
      <c r="E16" s="109">
        <v>1.2166666666666666</v>
      </c>
      <c r="F16" s="110"/>
      <c r="G16" s="187"/>
    </row>
    <row r="17" spans="1:13" x14ac:dyDescent="0.2">
      <c r="A17" s="180"/>
      <c r="B17" s="742" t="s">
        <v>130</v>
      </c>
      <c r="C17" s="742"/>
      <c r="D17" s="742"/>
      <c r="E17" s="109">
        <v>4.10958904109589</v>
      </c>
      <c r="F17" s="110"/>
      <c r="G17" s="187"/>
    </row>
    <row r="18" spans="1:13" x14ac:dyDescent="0.2">
      <c r="A18" s="180"/>
      <c r="B18" s="737" t="s">
        <v>131</v>
      </c>
      <c r="C18" s="737"/>
      <c r="D18" s="737"/>
      <c r="E18" s="111"/>
      <c r="F18" s="112">
        <v>21.992922374429227</v>
      </c>
      <c r="G18" s="188"/>
    </row>
    <row r="19" spans="1:13" x14ac:dyDescent="0.2">
      <c r="A19" s="180" t="s">
        <v>0</v>
      </c>
      <c r="B19" s="743" t="s">
        <v>132</v>
      </c>
      <c r="C19" s="743"/>
      <c r="D19" s="743"/>
      <c r="E19" s="743"/>
      <c r="F19" s="108"/>
      <c r="G19" s="186"/>
    </row>
    <row r="20" spans="1:13" x14ac:dyDescent="0.2">
      <c r="A20" s="180"/>
      <c r="B20" s="742" t="s">
        <v>133</v>
      </c>
      <c r="C20" s="742"/>
      <c r="D20" s="742">
        <v>4</v>
      </c>
      <c r="E20" s="109">
        <v>4</v>
      </c>
      <c r="F20" s="110"/>
      <c r="G20" s="187"/>
    </row>
    <row r="21" spans="1:13" x14ac:dyDescent="0.2">
      <c r="A21" s="180"/>
      <c r="B21" s="737" t="s">
        <v>134</v>
      </c>
      <c r="C21" s="737"/>
      <c r="D21" s="737">
        <v>4</v>
      </c>
      <c r="E21" s="111"/>
      <c r="F21" s="112">
        <v>4</v>
      </c>
      <c r="G21" s="188"/>
    </row>
    <row r="22" spans="1:13" x14ac:dyDescent="0.2">
      <c r="A22" s="180" t="s">
        <v>0</v>
      </c>
      <c r="B22" s="743" t="s">
        <v>135</v>
      </c>
      <c r="C22" s="743"/>
      <c r="D22" s="743"/>
      <c r="E22" s="743"/>
      <c r="F22" s="108"/>
      <c r="G22" s="186"/>
    </row>
    <row r="23" spans="1:13" s="115" customFormat="1" x14ac:dyDescent="0.2">
      <c r="A23" s="180"/>
      <c r="B23" s="744" t="s">
        <v>136</v>
      </c>
      <c r="C23" s="744"/>
      <c r="D23" s="744">
        <v>2</v>
      </c>
      <c r="E23" s="113">
        <v>12</v>
      </c>
      <c r="F23" s="114"/>
      <c r="G23" s="189"/>
    </row>
    <row r="24" spans="1:13" x14ac:dyDescent="0.2">
      <c r="A24" s="180"/>
      <c r="B24" s="742" t="s">
        <v>137</v>
      </c>
      <c r="C24" s="742"/>
      <c r="D24" s="742">
        <v>4</v>
      </c>
      <c r="E24" s="109">
        <v>8.3333333333333339</v>
      </c>
      <c r="F24" s="110" t="s">
        <v>0</v>
      </c>
      <c r="G24" s="187"/>
    </row>
    <row r="25" spans="1:13" x14ac:dyDescent="0.2">
      <c r="A25" s="180"/>
      <c r="B25" s="742" t="s">
        <v>138</v>
      </c>
      <c r="C25" s="742"/>
      <c r="D25" s="742">
        <v>2</v>
      </c>
      <c r="E25" s="109">
        <v>6.96</v>
      </c>
      <c r="F25" s="110"/>
      <c r="G25" s="187"/>
    </row>
    <row r="26" spans="1:13" x14ac:dyDescent="0.2">
      <c r="A26" s="180"/>
      <c r="B26" s="737" t="s">
        <v>139</v>
      </c>
      <c r="C26" s="737"/>
      <c r="D26" s="737">
        <v>8</v>
      </c>
      <c r="E26" s="111"/>
      <c r="F26" s="112">
        <v>27.293333333333333</v>
      </c>
      <c r="G26" s="188"/>
    </row>
    <row r="27" spans="1:13" x14ac:dyDescent="0.2">
      <c r="A27" s="180" t="s">
        <v>0</v>
      </c>
      <c r="B27" s="743" t="s">
        <v>140</v>
      </c>
      <c r="C27" s="743"/>
      <c r="D27" s="743"/>
      <c r="E27" s="743"/>
      <c r="F27" s="108"/>
      <c r="G27" s="186"/>
    </row>
    <row r="28" spans="1:13" x14ac:dyDescent="0.2">
      <c r="A28" s="180"/>
      <c r="B28" s="742" t="s">
        <v>141</v>
      </c>
      <c r="C28" s="742"/>
      <c r="D28" s="742">
        <v>2</v>
      </c>
      <c r="E28" s="109">
        <v>5.5</v>
      </c>
      <c r="F28" s="110"/>
      <c r="G28" s="187"/>
    </row>
    <row r="29" spans="1:13" x14ac:dyDescent="0.2">
      <c r="A29" s="180"/>
      <c r="B29" s="742" t="s">
        <v>142</v>
      </c>
      <c r="C29" s="742"/>
      <c r="D29" s="742">
        <v>4</v>
      </c>
      <c r="E29" s="109">
        <v>0.75</v>
      </c>
      <c r="F29" s="110"/>
      <c r="G29" s="187"/>
    </row>
    <row r="30" spans="1:13" x14ac:dyDescent="0.2">
      <c r="A30" s="180"/>
      <c r="B30" s="742" t="s">
        <v>143</v>
      </c>
      <c r="C30" s="742"/>
      <c r="D30" s="742">
        <v>2</v>
      </c>
      <c r="E30" s="109">
        <v>0.5</v>
      </c>
      <c r="F30" s="110"/>
      <c r="G30" s="187"/>
    </row>
    <row r="31" spans="1:13" x14ac:dyDescent="0.2">
      <c r="A31" s="180"/>
      <c r="B31" s="167" t="s">
        <v>144</v>
      </c>
      <c r="C31" s="167"/>
      <c r="D31" s="167">
        <v>3</v>
      </c>
      <c r="E31" s="116">
        <v>1</v>
      </c>
      <c r="F31" s="110"/>
      <c r="G31" s="187"/>
    </row>
    <row r="32" spans="1:13" ht="15.75" x14ac:dyDescent="0.25">
      <c r="A32" s="180"/>
      <c r="B32" s="745" t="s">
        <v>145</v>
      </c>
      <c r="C32" s="745"/>
      <c r="D32" s="745">
        <v>8</v>
      </c>
      <c r="E32" s="745"/>
      <c r="F32" s="117">
        <v>7.75</v>
      </c>
      <c r="G32" s="190"/>
      <c r="M32" s="118"/>
    </row>
    <row r="33" spans="1:7" x14ac:dyDescent="0.2">
      <c r="A33" s="182"/>
      <c r="B33" s="740" t="s">
        <v>146</v>
      </c>
      <c r="C33" s="740"/>
      <c r="D33" s="740">
        <v>17</v>
      </c>
      <c r="E33" s="740"/>
      <c r="F33" s="119"/>
      <c r="G33" s="183">
        <v>61.036255707762564</v>
      </c>
    </row>
    <row r="34" spans="1:7" x14ac:dyDescent="0.2">
      <c r="A34" s="178" t="s">
        <v>147</v>
      </c>
      <c r="B34" s="738" t="s">
        <v>148</v>
      </c>
      <c r="C34" s="738"/>
      <c r="D34" s="738"/>
      <c r="E34" s="738"/>
      <c r="F34" s="738"/>
      <c r="G34" s="184"/>
    </row>
    <row r="35" spans="1:7" x14ac:dyDescent="0.2">
      <c r="A35" s="191"/>
      <c r="B35" s="743" t="s">
        <v>149</v>
      </c>
      <c r="C35" s="743"/>
      <c r="D35" s="743"/>
      <c r="E35" s="743"/>
      <c r="F35" s="108"/>
      <c r="G35" s="186"/>
    </row>
    <row r="36" spans="1:7" x14ac:dyDescent="0.2">
      <c r="A36" s="180"/>
      <c r="B36" s="742" t="s">
        <v>150</v>
      </c>
      <c r="C36" s="742"/>
      <c r="D36" s="742"/>
      <c r="E36" s="109">
        <v>7.0000000000000007E-2</v>
      </c>
      <c r="F36" s="110" t="s">
        <v>0</v>
      </c>
      <c r="G36" s="187" t="s">
        <v>0</v>
      </c>
    </row>
    <row r="37" spans="1:7" x14ac:dyDescent="0.2">
      <c r="A37" s="180"/>
      <c r="B37" s="742" t="s">
        <v>151</v>
      </c>
      <c r="C37" s="742"/>
      <c r="D37" s="742"/>
      <c r="E37" s="109">
        <v>0.35</v>
      </c>
      <c r="F37" s="110" t="s">
        <v>0</v>
      </c>
      <c r="G37" s="187"/>
    </row>
    <row r="38" spans="1:7" x14ac:dyDescent="0.2">
      <c r="A38" s="180"/>
      <c r="B38" s="742" t="s">
        <v>152</v>
      </c>
      <c r="C38" s="742"/>
      <c r="D38" s="742"/>
      <c r="E38" s="109">
        <v>0.1</v>
      </c>
      <c r="F38" s="110" t="s">
        <v>0</v>
      </c>
      <c r="G38" s="187"/>
    </row>
    <row r="39" spans="1:7" x14ac:dyDescent="0.2">
      <c r="A39" s="180"/>
      <c r="B39" s="737" t="s">
        <v>153</v>
      </c>
      <c r="C39" s="737"/>
      <c r="D39" s="737">
        <v>0</v>
      </c>
      <c r="E39" s="111"/>
      <c r="F39" s="112">
        <v>0.52</v>
      </c>
      <c r="G39" s="188"/>
    </row>
    <row r="40" spans="1:7" x14ac:dyDescent="0.2">
      <c r="A40" s="180"/>
      <c r="B40" s="743" t="s">
        <v>154</v>
      </c>
      <c r="C40" s="743"/>
      <c r="D40" s="743"/>
      <c r="E40" s="743"/>
      <c r="F40" s="108"/>
      <c r="G40" s="186"/>
    </row>
    <row r="41" spans="1:7" x14ac:dyDescent="0.2">
      <c r="A41" s="180"/>
      <c r="B41" s="742" t="s">
        <v>155</v>
      </c>
      <c r="C41" s="742"/>
      <c r="D41" s="742"/>
      <c r="E41" s="109">
        <v>1</v>
      </c>
      <c r="F41" s="110" t="s">
        <v>0</v>
      </c>
      <c r="G41" s="187"/>
    </row>
    <row r="42" spans="1:7" x14ac:dyDescent="0.2">
      <c r="A42" s="180"/>
      <c r="B42" s="742" t="s">
        <v>156</v>
      </c>
      <c r="C42" s="742"/>
      <c r="D42" s="742"/>
      <c r="E42" s="109">
        <v>3</v>
      </c>
      <c r="F42" s="110" t="s">
        <v>0</v>
      </c>
      <c r="G42" s="187"/>
    </row>
    <row r="43" spans="1:7" x14ac:dyDescent="0.2">
      <c r="A43" s="180"/>
      <c r="B43" s="742" t="s">
        <v>157</v>
      </c>
      <c r="C43" s="742"/>
      <c r="D43" s="742"/>
      <c r="E43" s="109">
        <v>1</v>
      </c>
      <c r="F43" s="110" t="s">
        <v>0</v>
      </c>
      <c r="G43" s="187"/>
    </row>
    <row r="44" spans="1:7" x14ac:dyDescent="0.2">
      <c r="A44" s="180"/>
      <c r="B44" s="737" t="s">
        <v>158</v>
      </c>
      <c r="C44" s="737"/>
      <c r="D44" s="737">
        <v>0</v>
      </c>
      <c r="E44" s="111"/>
      <c r="F44" s="112">
        <v>5</v>
      </c>
      <c r="G44" s="188"/>
    </row>
    <row r="45" spans="1:7" x14ac:dyDescent="0.2">
      <c r="A45" s="180"/>
      <c r="B45" s="743" t="s">
        <v>159</v>
      </c>
      <c r="C45" s="743"/>
      <c r="D45" s="743"/>
      <c r="E45" s="743"/>
      <c r="F45" s="108"/>
      <c r="G45" s="186"/>
    </row>
    <row r="46" spans="1:7" x14ac:dyDescent="0.2">
      <c r="A46" s="180"/>
      <c r="B46" s="742" t="s">
        <v>160</v>
      </c>
      <c r="C46" s="742"/>
      <c r="D46" s="742"/>
      <c r="E46" s="109">
        <v>0.75</v>
      </c>
      <c r="F46" s="110" t="s">
        <v>0</v>
      </c>
      <c r="G46" s="192"/>
    </row>
    <row r="47" spans="1:7" x14ac:dyDescent="0.2">
      <c r="A47" s="180"/>
      <c r="B47" s="742" t="s">
        <v>161</v>
      </c>
      <c r="C47" s="742"/>
      <c r="D47" s="742"/>
      <c r="E47" s="109">
        <v>0.5</v>
      </c>
      <c r="F47" s="110"/>
      <c r="G47" s="187"/>
    </row>
    <row r="48" spans="1:7" s="115" customFormat="1" x14ac:dyDescent="0.2">
      <c r="A48" s="180"/>
      <c r="B48" s="744" t="s">
        <v>162</v>
      </c>
      <c r="C48" s="744"/>
      <c r="D48" s="744"/>
      <c r="E48" s="120">
        <v>17.5</v>
      </c>
      <c r="F48" s="114" t="s">
        <v>0</v>
      </c>
      <c r="G48" s="189" t="s">
        <v>0</v>
      </c>
    </row>
    <row r="49" spans="1:7" x14ac:dyDescent="0.2">
      <c r="A49" s="180"/>
      <c r="B49" s="742" t="s">
        <v>163</v>
      </c>
      <c r="C49" s="742"/>
      <c r="D49" s="742"/>
      <c r="E49" s="109">
        <v>0.4</v>
      </c>
      <c r="F49" s="110" t="s">
        <v>0</v>
      </c>
      <c r="G49" s="187"/>
    </row>
    <row r="50" spans="1:7" x14ac:dyDescent="0.2">
      <c r="A50" s="180"/>
      <c r="B50" s="742" t="s">
        <v>164</v>
      </c>
      <c r="C50" s="742"/>
      <c r="D50" s="742"/>
      <c r="E50" s="109">
        <v>0.5</v>
      </c>
      <c r="F50" s="110"/>
      <c r="G50" s="187"/>
    </row>
    <row r="51" spans="1:7" s="115" customFormat="1" x14ac:dyDescent="0.2">
      <c r="A51" s="180"/>
      <c r="B51" s="744" t="s">
        <v>165</v>
      </c>
      <c r="C51" s="744"/>
      <c r="D51" s="744"/>
      <c r="E51" s="120">
        <v>2.7</v>
      </c>
      <c r="F51" s="114" t="s">
        <v>0</v>
      </c>
      <c r="G51" s="189"/>
    </row>
    <row r="52" spans="1:7" x14ac:dyDescent="0.2">
      <c r="A52" s="193"/>
      <c r="B52" s="745" t="s">
        <v>166</v>
      </c>
      <c r="C52" s="745"/>
      <c r="D52" s="745">
        <v>0</v>
      </c>
      <c r="E52" s="745"/>
      <c r="F52" s="117">
        <v>22.349999999999998</v>
      </c>
      <c r="G52" s="190"/>
    </row>
    <row r="53" spans="1:7" x14ac:dyDescent="0.2">
      <c r="A53" s="194"/>
      <c r="B53" s="740" t="s">
        <v>167</v>
      </c>
      <c r="C53" s="740"/>
      <c r="D53" s="740"/>
      <c r="E53" s="740"/>
      <c r="F53" s="119" t="s">
        <v>0</v>
      </c>
      <c r="G53" s="183">
        <v>27.869999999999997</v>
      </c>
    </row>
    <row r="54" spans="1:7" x14ac:dyDescent="0.2">
      <c r="A54" s="195" t="s">
        <v>168</v>
      </c>
      <c r="B54" s="746" t="s">
        <v>169</v>
      </c>
      <c r="C54" s="746"/>
      <c r="D54" s="746"/>
      <c r="E54" s="746"/>
      <c r="F54" s="121" t="s">
        <v>0</v>
      </c>
      <c r="G54" s="196">
        <v>188.90625570776257</v>
      </c>
    </row>
    <row r="55" spans="1:7" x14ac:dyDescent="0.2">
      <c r="A55" s="195" t="s">
        <v>170</v>
      </c>
      <c r="B55" s="746" t="s">
        <v>171</v>
      </c>
      <c r="C55" s="746"/>
      <c r="D55" s="746"/>
      <c r="E55" s="746"/>
      <c r="F55" s="122" t="s">
        <v>0</v>
      </c>
      <c r="G55" s="197">
        <v>37.781251141552517</v>
      </c>
    </row>
    <row r="56" spans="1:7" x14ac:dyDescent="0.2">
      <c r="A56" s="748" t="s">
        <v>172</v>
      </c>
      <c r="B56" s="749"/>
      <c r="C56" s="749"/>
      <c r="D56" s="749"/>
      <c r="E56" s="749"/>
      <c r="F56" s="123" t="s">
        <v>0</v>
      </c>
      <c r="G56" s="198">
        <v>226.68750684931507</v>
      </c>
    </row>
    <row r="57" spans="1:7" x14ac:dyDescent="0.2">
      <c r="A57" s="750" t="s">
        <v>173</v>
      </c>
      <c r="B57" s="751"/>
      <c r="C57" s="751"/>
      <c r="D57" s="751"/>
      <c r="E57" s="751"/>
      <c r="F57" s="124" t="s">
        <v>0</v>
      </c>
      <c r="G57" s="199">
        <v>227</v>
      </c>
    </row>
    <row r="58" spans="1:7" ht="8.25" customHeight="1" x14ac:dyDescent="0.2">
      <c r="A58" s="172"/>
      <c r="G58" s="173"/>
    </row>
    <row r="59" spans="1:7" x14ac:dyDescent="0.2">
      <c r="A59" s="752" t="s">
        <v>174</v>
      </c>
      <c r="B59" s="753"/>
      <c r="G59" s="173"/>
    </row>
    <row r="60" spans="1:7" ht="9" customHeight="1" x14ac:dyDescent="0.2">
      <c r="A60" s="200"/>
      <c r="G60" s="173"/>
    </row>
    <row r="61" spans="1:7" ht="9.75" customHeight="1" x14ac:dyDescent="0.2">
      <c r="A61" s="201"/>
      <c r="B61" s="754"/>
      <c r="C61" s="754"/>
      <c r="D61" s="125"/>
      <c r="G61" s="173"/>
    </row>
    <row r="62" spans="1:7" ht="13.15" customHeight="1" x14ac:dyDescent="0.2">
      <c r="A62" s="201"/>
      <c r="B62" s="755" t="str">
        <f>+COSXXX!B49</f>
        <v>ING. FERNANDA SOTO DAZA</v>
      </c>
      <c r="C62" s="755"/>
      <c r="D62" s="126"/>
      <c r="G62" s="173"/>
    </row>
    <row r="63" spans="1:7" ht="12.75" customHeight="1" x14ac:dyDescent="0.2">
      <c r="A63" s="201"/>
      <c r="B63" s="708" t="str">
        <f>+PRESUPUESTO!C33</f>
        <v>Secretaria de Planeación y Politica Sectorial</v>
      </c>
      <c r="C63" s="708"/>
      <c r="D63" s="127"/>
      <c r="G63" s="173"/>
    </row>
    <row r="64" spans="1:7" ht="12.75" customHeight="1" x14ac:dyDescent="0.2">
      <c r="A64" s="201"/>
      <c r="B64" s="708"/>
      <c r="C64" s="708"/>
      <c r="D64" s="127"/>
      <c r="G64" s="173"/>
    </row>
    <row r="65" spans="1:7" ht="12.75" customHeight="1" x14ac:dyDescent="0.2">
      <c r="A65" s="201"/>
      <c r="B65" s="747"/>
      <c r="C65" s="747"/>
      <c r="D65" s="128"/>
      <c r="G65" s="173"/>
    </row>
    <row r="66" spans="1:7" ht="12.75" customHeight="1" thickBot="1" x14ac:dyDescent="0.25">
      <c r="A66" s="202"/>
      <c r="B66" s="203"/>
      <c r="C66" s="203"/>
      <c r="D66" s="203"/>
      <c r="E66" s="204"/>
      <c r="F66" s="204"/>
      <c r="G66" s="205"/>
    </row>
  </sheetData>
  <mergeCells count="59">
    <mergeCell ref="B64:C64"/>
    <mergeCell ref="B65:C65"/>
    <mergeCell ref="A56:E56"/>
    <mergeCell ref="A57:E57"/>
    <mergeCell ref="A59:B59"/>
    <mergeCell ref="B61:C61"/>
    <mergeCell ref="B62:C62"/>
    <mergeCell ref="B63:C63"/>
    <mergeCell ref="B55:E55"/>
    <mergeCell ref="B44:D44"/>
    <mergeCell ref="B45:E45"/>
    <mergeCell ref="B46:D46"/>
    <mergeCell ref="B47:D47"/>
    <mergeCell ref="B48:D48"/>
    <mergeCell ref="B49:D49"/>
    <mergeCell ref="B50:D50"/>
    <mergeCell ref="B51:D51"/>
    <mergeCell ref="B52:E52"/>
    <mergeCell ref="B53:E53"/>
    <mergeCell ref="B54:E54"/>
    <mergeCell ref="B43:D43"/>
    <mergeCell ref="B32:E32"/>
    <mergeCell ref="B33:E33"/>
    <mergeCell ref="B34:F34"/>
    <mergeCell ref="B35:E35"/>
    <mergeCell ref="B36:D36"/>
    <mergeCell ref="B37:D37"/>
    <mergeCell ref="B38:D38"/>
    <mergeCell ref="B39:D39"/>
    <mergeCell ref="B40:E40"/>
    <mergeCell ref="B41:D41"/>
    <mergeCell ref="B42:D42"/>
    <mergeCell ref="B30:D30"/>
    <mergeCell ref="B19:E19"/>
    <mergeCell ref="B20:D20"/>
    <mergeCell ref="B21:D21"/>
    <mergeCell ref="B22:E22"/>
    <mergeCell ref="B23:D23"/>
    <mergeCell ref="B24:D24"/>
    <mergeCell ref="B25:D25"/>
    <mergeCell ref="B26:D26"/>
    <mergeCell ref="B27:E27"/>
    <mergeCell ref="B28:D28"/>
    <mergeCell ref="B29:D29"/>
    <mergeCell ref="B18:D18"/>
    <mergeCell ref="B9:E9"/>
    <mergeCell ref="B10:C10"/>
    <mergeCell ref="B11:C11"/>
    <mergeCell ref="B12:E12"/>
    <mergeCell ref="B13:E13"/>
    <mergeCell ref="B14:D14"/>
    <mergeCell ref="B15:D15"/>
    <mergeCell ref="B16:D16"/>
    <mergeCell ref="B17:D17"/>
    <mergeCell ref="B8:D8"/>
    <mergeCell ref="A7:G7"/>
    <mergeCell ref="B1:F1"/>
    <mergeCell ref="C2:E2"/>
    <mergeCell ref="B3:F5"/>
  </mergeCells>
  <pageMargins left="0.74803149606299213" right="0.74803149606299213" top="0.98425196850393704" bottom="0.98425196850393704" header="0.31496062992125984" footer="0.31496062992125984"/>
  <pageSetup scale="71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AX54"/>
  <sheetViews>
    <sheetView showGridLines="0" tabSelected="1" view="pageBreakPreview" topLeftCell="A3" zoomScale="33" zoomScaleNormal="25" zoomScaleSheetLayoutView="33" workbookViewId="0">
      <selection activeCell="A11" sqref="A11"/>
    </sheetView>
  </sheetViews>
  <sheetFormatPr baseColWidth="10" defaultColWidth="11.42578125" defaultRowHeight="15" x14ac:dyDescent="0.25"/>
  <cols>
    <col min="1" max="1" width="204.5703125" style="59" customWidth="1"/>
    <col min="2" max="15" width="5.28515625" style="59" customWidth="1"/>
    <col min="16" max="31" width="6.140625" style="59" customWidth="1"/>
    <col min="32" max="32" width="32.7109375" style="60" customWidth="1"/>
    <col min="33" max="16384" width="11.42578125" style="59"/>
  </cols>
  <sheetData>
    <row r="1" spans="1:50" s="55" customFormat="1" ht="58.9" customHeight="1" x14ac:dyDescent="0.55000000000000004">
      <c r="A1" s="86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8"/>
      <c r="AG1" s="767"/>
      <c r="AH1" s="767"/>
      <c r="AI1" s="767"/>
      <c r="AJ1" s="767"/>
      <c r="AK1" s="767"/>
      <c r="AL1" s="767"/>
      <c r="AM1" s="767"/>
      <c r="AN1" s="767"/>
      <c r="AO1" s="767"/>
      <c r="AP1" s="767"/>
      <c r="AQ1" s="767"/>
      <c r="AR1" s="767"/>
      <c r="AS1" s="767"/>
      <c r="AT1" s="767"/>
      <c r="AU1" s="767"/>
      <c r="AV1" s="56"/>
      <c r="AW1" s="56"/>
      <c r="AX1" s="56"/>
    </row>
    <row r="2" spans="1:50" s="58" customFormat="1" ht="58.9" customHeight="1" x14ac:dyDescent="0.5">
      <c r="A2" s="772" t="s">
        <v>218</v>
      </c>
      <c r="B2" s="773"/>
      <c r="C2" s="773"/>
      <c r="D2" s="773"/>
      <c r="E2" s="773"/>
      <c r="F2" s="773"/>
      <c r="G2" s="773"/>
      <c r="H2" s="773"/>
      <c r="I2" s="773"/>
      <c r="J2" s="773"/>
      <c r="K2" s="773"/>
      <c r="L2" s="773"/>
      <c r="M2" s="773"/>
      <c r="N2" s="773"/>
      <c r="O2" s="773"/>
      <c r="P2" s="773"/>
      <c r="Q2" s="773"/>
      <c r="R2" s="773"/>
      <c r="S2" s="773"/>
      <c r="T2" s="773"/>
      <c r="U2" s="773"/>
      <c r="V2" s="773"/>
      <c r="W2" s="773"/>
      <c r="X2" s="773"/>
      <c r="Y2" s="773"/>
      <c r="Z2" s="773"/>
      <c r="AA2" s="773"/>
      <c r="AB2" s="773"/>
      <c r="AC2" s="773"/>
      <c r="AD2" s="773"/>
      <c r="AE2" s="773"/>
      <c r="AF2" s="89"/>
      <c r="AG2" s="768"/>
      <c r="AH2" s="768"/>
      <c r="AI2" s="768"/>
      <c r="AJ2" s="768"/>
      <c r="AK2" s="768"/>
      <c r="AL2" s="768"/>
      <c r="AM2" s="768"/>
      <c r="AN2" s="768"/>
      <c r="AO2" s="768"/>
      <c r="AP2" s="768"/>
      <c r="AQ2" s="768"/>
      <c r="AR2" s="768"/>
      <c r="AS2" s="768"/>
      <c r="AT2" s="768"/>
      <c r="AU2" s="768"/>
      <c r="AV2" s="57"/>
      <c r="AW2" s="57"/>
      <c r="AX2" s="57"/>
    </row>
    <row r="3" spans="1:50" s="58" customFormat="1" ht="58.9" customHeight="1" x14ac:dyDescent="0.5">
      <c r="A3" s="774" t="s">
        <v>38</v>
      </c>
      <c r="B3" s="771"/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771"/>
      <c r="O3" s="771"/>
      <c r="P3" s="771"/>
      <c r="Q3" s="771"/>
      <c r="R3" s="771"/>
      <c r="S3" s="771"/>
      <c r="T3" s="771"/>
      <c r="U3" s="771"/>
      <c r="V3" s="771"/>
      <c r="W3" s="771"/>
      <c r="X3" s="771"/>
      <c r="Y3" s="771"/>
      <c r="Z3" s="771"/>
      <c r="AA3" s="771"/>
      <c r="AB3" s="771"/>
      <c r="AC3" s="771"/>
      <c r="AD3" s="771"/>
      <c r="AE3" s="771"/>
      <c r="AF3" s="89"/>
      <c r="AG3" s="768"/>
      <c r="AH3" s="768"/>
      <c r="AI3" s="768"/>
      <c r="AJ3" s="768"/>
      <c r="AK3" s="768"/>
      <c r="AL3" s="768"/>
      <c r="AM3" s="768"/>
      <c r="AN3" s="768"/>
      <c r="AO3" s="768"/>
      <c r="AP3" s="768"/>
      <c r="AQ3" s="768"/>
      <c r="AR3" s="768"/>
      <c r="AS3" s="768"/>
      <c r="AT3" s="768"/>
      <c r="AU3" s="768"/>
      <c r="AV3" s="57"/>
      <c r="AW3" s="57"/>
      <c r="AX3" s="57"/>
    </row>
    <row r="4" spans="1:50" ht="58.9" customHeight="1" x14ac:dyDescent="0.25">
      <c r="A4" s="775" t="s">
        <v>342</v>
      </c>
      <c r="B4" s="768"/>
      <c r="C4" s="768"/>
      <c r="D4" s="768"/>
      <c r="E4" s="768"/>
      <c r="F4" s="768"/>
      <c r="G4" s="768"/>
      <c r="H4" s="768"/>
      <c r="I4" s="768"/>
      <c r="J4" s="768"/>
      <c r="K4" s="768"/>
      <c r="L4" s="768"/>
      <c r="M4" s="768"/>
      <c r="N4" s="768"/>
      <c r="O4" s="768"/>
      <c r="P4" s="768"/>
      <c r="Q4" s="768"/>
      <c r="R4" s="768"/>
      <c r="S4" s="768"/>
      <c r="T4" s="768"/>
      <c r="U4" s="768"/>
      <c r="V4" s="768"/>
      <c r="W4" s="768"/>
      <c r="X4" s="768"/>
      <c r="Y4" s="768"/>
      <c r="Z4" s="768"/>
      <c r="AA4" s="768"/>
      <c r="AB4" s="768"/>
      <c r="AC4" s="768"/>
      <c r="AD4" s="768"/>
      <c r="AE4" s="768"/>
      <c r="AF4" s="90"/>
      <c r="AG4" s="771"/>
      <c r="AH4" s="771"/>
      <c r="AI4" s="771"/>
      <c r="AJ4" s="771"/>
      <c r="AK4" s="771"/>
      <c r="AL4" s="771"/>
      <c r="AM4" s="771"/>
      <c r="AN4" s="771"/>
      <c r="AO4" s="771"/>
      <c r="AP4" s="771"/>
      <c r="AQ4" s="771"/>
      <c r="AR4" s="771"/>
      <c r="AS4" s="771"/>
      <c r="AT4" s="771"/>
      <c r="AU4" s="771"/>
      <c r="AV4" s="57"/>
      <c r="AW4" s="57"/>
      <c r="AX4" s="57"/>
    </row>
    <row r="5" spans="1:50" ht="79.5" customHeight="1" x14ac:dyDescent="0.25">
      <c r="A5" s="775"/>
      <c r="B5" s="768"/>
      <c r="C5" s="768"/>
      <c r="D5" s="768"/>
      <c r="E5" s="768"/>
      <c r="F5" s="768"/>
      <c r="G5" s="768"/>
      <c r="H5" s="768"/>
      <c r="I5" s="768"/>
      <c r="J5" s="768"/>
      <c r="K5" s="768"/>
      <c r="L5" s="768"/>
      <c r="M5" s="768"/>
      <c r="N5" s="768"/>
      <c r="O5" s="768"/>
      <c r="P5" s="768"/>
      <c r="Q5" s="768"/>
      <c r="R5" s="768"/>
      <c r="S5" s="768"/>
      <c r="T5" s="768"/>
      <c r="U5" s="768"/>
      <c r="V5" s="768"/>
      <c r="W5" s="768"/>
      <c r="X5" s="768"/>
      <c r="Y5" s="768"/>
      <c r="Z5" s="768"/>
      <c r="AA5" s="768"/>
      <c r="AB5" s="768"/>
      <c r="AC5" s="768"/>
      <c r="AD5" s="768"/>
      <c r="AE5" s="768"/>
      <c r="AF5" s="92"/>
      <c r="AG5" s="771"/>
      <c r="AH5" s="771"/>
      <c r="AI5" s="771"/>
      <c r="AJ5" s="771"/>
      <c r="AK5" s="771"/>
      <c r="AL5" s="771"/>
      <c r="AM5" s="771"/>
      <c r="AN5" s="771"/>
      <c r="AO5" s="771"/>
      <c r="AP5" s="771"/>
      <c r="AQ5" s="771"/>
      <c r="AR5" s="771"/>
      <c r="AS5" s="771"/>
      <c r="AT5" s="771"/>
      <c r="AU5" s="771"/>
      <c r="AV5" s="771"/>
      <c r="AW5" s="771"/>
      <c r="AX5" s="771"/>
    </row>
    <row r="6" spans="1:50" ht="12.75" customHeight="1" thickBot="1" x14ac:dyDescent="0.3">
      <c r="A6" s="91"/>
      <c r="B6" s="405"/>
      <c r="C6" s="405"/>
      <c r="D6" s="405"/>
      <c r="E6" s="405"/>
      <c r="F6" s="405"/>
      <c r="G6" s="405"/>
      <c r="H6" s="405"/>
      <c r="I6" s="405"/>
      <c r="J6" s="405"/>
      <c r="K6" s="405"/>
      <c r="L6" s="405"/>
      <c r="M6" s="405"/>
      <c r="N6" s="405"/>
      <c r="O6" s="405"/>
      <c r="P6" s="405"/>
      <c r="Q6" s="405"/>
      <c r="R6" s="405"/>
      <c r="S6" s="405"/>
      <c r="T6" s="405"/>
      <c r="U6" s="405"/>
      <c r="V6" s="405"/>
      <c r="W6" s="405"/>
      <c r="X6" s="405"/>
      <c r="Y6" s="405"/>
      <c r="Z6" s="405"/>
      <c r="AA6" s="405"/>
      <c r="AB6" s="405"/>
      <c r="AC6" s="405"/>
      <c r="AD6" s="405"/>
      <c r="AE6" s="405"/>
      <c r="AF6" s="406"/>
    </row>
    <row r="7" spans="1:50" ht="67.150000000000006" customHeight="1" thickBot="1" x14ac:dyDescent="0.3">
      <c r="A7" s="769" t="s">
        <v>1</v>
      </c>
      <c r="B7" s="776" t="s">
        <v>38</v>
      </c>
      <c r="C7" s="777"/>
      <c r="D7" s="777"/>
      <c r="E7" s="777"/>
      <c r="F7" s="777"/>
      <c r="G7" s="777"/>
      <c r="H7" s="777"/>
      <c r="I7" s="777"/>
      <c r="J7" s="777"/>
      <c r="K7" s="777"/>
      <c r="L7" s="777"/>
      <c r="M7" s="777"/>
      <c r="N7" s="777"/>
      <c r="O7" s="777"/>
      <c r="P7" s="777"/>
      <c r="Q7" s="777"/>
      <c r="R7" s="777"/>
      <c r="S7" s="777"/>
      <c r="T7" s="777"/>
      <c r="U7" s="777"/>
      <c r="V7" s="777"/>
      <c r="W7" s="777"/>
      <c r="X7" s="777"/>
      <c r="Y7" s="777"/>
      <c r="Z7" s="777"/>
      <c r="AA7" s="777"/>
      <c r="AB7" s="777"/>
      <c r="AC7" s="777"/>
      <c r="AD7" s="777"/>
      <c r="AE7" s="777"/>
      <c r="AF7" s="778"/>
    </row>
    <row r="8" spans="1:50" ht="80.25" customHeight="1" thickBot="1" x14ac:dyDescent="0.3">
      <c r="A8" s="770"/>
      <c r="B8" s="779" t="s">
        <v>335</v>
      </c>
      <c r="C8" s="780"/>
      <c r="D8" s="780"/>
      <c r="E8" s="780"/>
      <c r="F8" s="780"/>
      <c r="G8" s="780"/>
      <c r="H8" s="780"/>
      <c r="I8" s="780"/>
      <c r="J8" s="780"/>
      <c r="K8" s="780"/>
      <c r="L8" s="780"/>
      <c r="M8" s="780"/>
      <c r="N8" s="780"/>
      <c r="O8" s="780"/>
      <c r="P8" s="780"/>
      <c r="Q8" s="780"/>
      <c r="R8" s="780"/>
      <c r="S8" s="780"/>
      <c r="T8" s="780"/>
      <c r="U8" s="780"/>
      <c r="V8" s="780"/>
      <c r="W8" s="780"/>
      <c r="X8" s="780"/>
      <c r="Y8" s="780"/>
      <c r="Z8" s="780"/>
      <c r="AA8" s="780"/>
      <c r="AB8" s="780"/>
      <c r="AC8" s="780"/>
      <c r="AD8" s="781"/>
      <c r="AE8" s="782" t="s">
        <v>21</v>
      </c>
      <c r="AF8" s="783"/>
    </row>
    <row r="9" spans="1:50" ht="94.5" customHeight="1" x14ac:dyDescent="0.4">
      <c r="A9" s="564" t="str">
        <f>+'PLAN DE CARGA '!A9</f>
        <v>VOLUMEN I. COMPONENTE TECNICO. Presentación del proyecto , certificaciones, licencias y documentos de pertenencia.</v>
      </c>
      <c r="B9" s="579"/>
      <c r="C9" s="580"/>
      <c r="D9" s="580"/>
      <c r="E9" s="576"/>
      <c r="F9" s="576"/>
      <c r="G9" s="576"/>
      <c r="H9" s="577"/>
      <c r="I9" s="575"/>
      <c r="J9" s="576"/>
      <c r="K9" s="576"/>
      <c r="L9" s="576"/>
      <c r="M9" s="576"/>
      <c r="N9" s="576"/>
      <c r="O9" s="577"/>
      <c r="P9" s="575"/>
      <c r="Q9" s="576"/>
      <c r="R9" s="576"/>
      <c r="S9" s="576"/>
      <c r="T9" s="576"/>
      <c r="U9" s="576"/>
      <c r="V9" s="577"/>
      <c r="W9" s="575"/>
      <c r="X9" s="576"/>
      <c r="Y9" s="576"/>
      <c r="Z9" s="576"/>
      <c r="AA9" s="580"/>
      <c r="AB9" s="580"/>
      <c r="AC9" s="587"/>
      <c r="AD9" s="578"/>
      <c r="AF9" s="602"/>
    </row>
    <row r="10" spans="1:50" ht="195" customHeight="1" x14ac:dyDescent="0.4">
      <c r="A10" s="565" t="str">
        <f>+'PLAN DE CARGA '!A10</f>
        <v>VOLUMEN II TOPOGRAFIA: poligono de 10026,2M2   incluye carteras topograficas, planos medio fisico y magneico de plantas y perfiles , referenciación min. dos mojones georeferenciados. incluye: • Personal: Topógrafo certificado,  cadeneros, • Equipos con certificados de verificación y ajuste vigentes para estación total, nivel de precisión. • Radios, GPS y otros medios de comunicación • Procesamiento de Información:  informe impreso y medio magnetico.</v>
      </c>
      <c r="B10" s="570"/>
      <c r="C10" s="404"/>
      <c r="D10" s="404"/>
      <c r="E10" s="404"/>
      <c r="F10" s="404"/>
      <c r="G10" s="568"/>
      <c r="H10" s="571"/>
      <c r="I10" s="570"/>
      <c r="J10" s="568"/>
      <c r="K10" s="568"/>
      <c r="L10" s="568"/>
      <c r="M10" s="568"/>
      <c r="N10" s="568"/>
      <c r="O10" s="571"/>
      <c r="P10" s="570"/>
      <c r="Q10" s="568"/>
      <c r="R10" s="568"/>
      <c r="S10" s="568"/>
      <c r="T10" s="568"/>
      <c r="U10" s="568"/>
      <c r="V10" s="571"/>
      <c r="W10" s="570"/>
      <c r="X10" s="568"/>
      <c r="Y10" s="568"/>
      <c r="Z10" s="568"/>
      <c r="AA10" s="568"/>
      <c r="AB10" s="568"/>
      <c r="AC10" s="571"/>
      <c r="AD10" s="569"/>
      <c r="AF10" s="602"/>
    </row>
    <row r="11" spans="1:50" ht="225.75" customHeight="1" x14ac:dyDescent="0.4">
      <c r="A11" s="566" t="str">
        <f>+'PLAN DE CARGA '!A11</f>
        <v xml:space="preserve">VOLUMEN III AREA ARQUITECTURA:                                                                                        Sub-capitulo Urbanismo requisito aplicable según la modalidad del proyecto. Los planos urbanísticos deben evidenciarse en escalas legibles, el proyecto debe estar georreferenciado,areas, texturas,delimitacion de areas  sociales ,publicas y privadas.                                                                                                                    Sub-capitulo Disenos arquitectónicos debe contener, revisar y avalar toda la información de diseño entregada por el instituto de vivienda del municipio  (IDEHA) que son diseños tipos de Gobernación de Casanare. </v>
      </c>
      <c r="B11" s="570"/>
      <c r="C11" s="568"/>
      <c r="D11" s="568"/>
      <c r="E11" s="568"/>
      <c r="F11" s="404"/>
      <c r="G11" s="404"/>
      <c r="H11" s="581"/>
      <c r="I11" s="570"/>
      <c r="J11" s="568"/>
      <c r="K11" s="568"/>
      <c r="L11" s="568"/>
      <c r="M11" s="568"/>
      <c r="N11" s="568"/>
      <c r="O11" s="571"/>
      <c r="P11" s="570"/>
      <c r="Q11" s="568"/>
      <c r="R11" s="568"/>
      <c r="S11" s="568"/>
      <c r="T11" s="568"/>
      <c r="U11" s="568"/>
      <c r="V11" s="571"/>
      <c r="W11" s="570"/>
      <c r="X11" s="568"/>
      <c r="Y11" s="568"/>
      <c r="Z11" s="568"/>
      <c r="AA11" s="568"/>
      <c r="AB11" s="568"/>
      <c r="AC11" s="571"/>
      <c r="AD11" s="569"/>
      <c r="AF11" s="602"/>
    </row>
    <row r="12" spans="1:50" ht="127.5" customHeight="1" x14ac:dyDescent="0.4">
      <c r="A12" s="565" t="str">
        <f>+'PLAN DE CARGA '!A12</f>
        <v>VOLUMEN IV  ESTUDIO GEOTECNICO O SUELOS</v>
      </c>
      <c r="B12" s="570"/>
      <c r="C12" s="568"/>
      <c r="D12" s="568"/>
      <c r="E12" s="404"/>
      <c r="F12" s="404"/>
      <c r="G12" s="404"/>
      <c r="H12" s="581"/>
      <c r="I12" s="570"/>
      <c r="J12" s="568"/>
      <c r="K12" s="568"/>
      <c r="L12" s="568"/>
      <c r="M12" s="568"/>
      <c r="N12" s="568"/>
      <c r="O12" s="571"/>
      <c r="P12" s="570"/>
      <c r="Q12" s="568"/>
      <c r="R12" s="568"/>
      <c r="S12" s="568"/>
      <c r="T12" s="568"/>
      <c r="U12" s="568"/>
      <c r="V12" s="571"/>
      <c r="W12" s="570"/>
      <c r="X12" s="568"/>
      <c r="Y12" s="568"/>
      <c r="Z12" s="568"/>
      <c r="AA12" s="568"/>
      <c r="AB12" s="568"/>
      <c r="AC12" s="571"/>
      <c r="AD12" s="569"/>
      <c r="AF12" s="602"/>
    </row>
    <row r="13" spans="1:50" ht="103.5" customHeight="1" x14ac:dyDescent="0.4">
      <c r="A13" s="565" t="str">
        <f>+'PLAN DE CARGA '!A13</f>
        <v>VOLUMEN V DISEÑOS ESTRUCTURALES: MEMORIAS Y DISENOS</v>
      </c>
      <c r="B13" s="570"/>
      <c r="C13" s="568"/>
      <c r="D13" s="568"/>
      <c r="E13" s="568"/>
      <c r="F13" s="568"/>
      <c r="G13" s="568"/>
      <c r="H13" s="571"/>
      <c r="I13" s="582"/>
      <c r="J13" s="404"/>
      <c r="K13" s="404"/>
      <c r="L13" s="404"/>
      <c r="M13" s="404"/>
      <c r="N13" s="404"/>
      <c r="O13" s="571"/>
      <c r="P13" s="570"/>
      <c r="Q13" s="568"/>
      <c r="R13" s="568"/>
      <c r="S13" s="568"/>
      <c r="T13" s="568"/>
      <c r="U13" s="568"/>
      <c r="V13" s="571"/>
      <c r="W13" s="570"/>
      <c r="X13" s="568"/>
      <c r="Y13" s="568"/>
      <c r="Z13" s="568"/>
      <c r="AA13" s="568"/>
      <c r="AB13" s="568"/>
      <c r="AC13" s="571"/>
      <c r="AD13" s="569"/>
      <c r="AF13" s="602"/>
    </row>
    <row r="14" spans="1:50" ht="103.5" customHeight="1" x14ac:dyDescent="0.4">
      <c r="A14" s="565" t="str">
        <f>+'PLAN DE CARGA '!A14</f>
        <v>VOLUMEN VI COMPONENTE RED DE GAS DOMICILIARIO.</v>
      </c>
      <c r="B14" s="570"/>
      <c r="C14" s="568"/>
      <c r="D14" s="568"/>
      <c r="E14" s="568"/>
      <c r="F14" s="568"/>
      <c r="G14" s="568"/>
      <c r="H14" s="571"/>
      <c r="I14" s="570"/>
      <c r="J14" s="568"/>
      <c r="K14" s="568"/>
      <c r="L14" s="404"/>
      <c r="M14" s="404"/>
      <c r="N14" s="404"/>
      <c r="O14" s="581"/>
      <c r="P14" s="570"/>
      <c r="Q14" s="568"/>
      <c r="R14" s="568"/>
      <c r="S14" s="568"/>
      <c r="T14" s="568"/>
      <c r="U14" s="568"/>
      <c r="V14" s="571"/>
      <c r="W14" s="570"/>
      <c r="X14" s="568"/>
      <c r="Y14" s="568"/>
      <c r="Z14" s="568"/>
      <c r="AA14" s="568"/>
      <c r="AB14" s="568"/>
      <c r="AC14" s="571"/>
      <c r="AD14" s="569"/>
      <c r="AF14" s="602"/>
    </row>
    <row r="15" spans="1:50" ht="84.75" customHeight="1" x14ac:dyDescent="0.4">
      <c r="A15" s="565" t="str">
        <f>+'PLAN DE CARGA '!A15</f>
        <v>VOLUMEN VII  COMPONENTE ELECTRICO:  DISENOS Y MEMORIAS DE CACULO</v>
      </c>
      <c r="B15" s="570"/>
      <c r="C15" s="568"/>
      <c r="D15" s="568"/>
      <c r="E15" s="568"/>
      <c r="F15" s="568"/>
      <c r="G15" s="568"/>
      <c r="H15" s="571"/>
      <c r="I15" s="570"/>
      <c r="J15" s="568"/>
      <c r="K15" s="568"/>
      <c r="L15" s="568"/>
      <c r="M15" s="568"/>
      <c r="N15" s="404"/>
      <c r="O15" s="581"/>
      <c r="P15" s="582"/>
      <c r="Q15" s="404"/>
      <c r="R15" s="568"/>
      <c r="S15" s="568"/>
      <c r="T15" s="568"/>
      <c r="U15" s="568"/>
      <c r="V15" s="571"/>
      <c r="W15" s="570"/>
      <c r="X15" s="568"/>
      <c r="Y15" s="568"/>
      <c r="Z15" s="568"/>
      <c r="AA15" s="568"/>
      <c r="AB15" s="568"/>
      <c r="AC15" s="571"/>
      <c r="AD15" s="569"/>
      <c r="AF15" s="602"/>
    </row>
    <row r="16" spans="1:50" ht="103.5" customHeight="1" x14ac:dyDescent="0.4">
      <c r="A16" s="565" t="str">
        <f>+'PLAN DE CARGA '!A16</f>
        <v>VOLUMEN VIII COMPONENTE HIDROSANITARIO Y AMBIENTAL, Componente ambiental: Fuentes Ambientales y/o de Materiales, Plan De Manejo Ambiental, Licencia Ambiental, : DISENOS Y MEMORIAS</v>
      </c>
      <c r="B16" s="570"/>
      <c r="C16" s="568"/>
      <c r="D16" s="568"/>
      <c r="E16" s="568"/>
      <c r="F16" s="568"/>
      <c r="G16" s="568"/>
      <c r="H16" s="571"/>
      <c r="I16" s="570"/>
      <c r="J16" s="568"/>
      <c r="K16" s="568"/>
      <c r="L16" s="568"/>
      <c r="M16" s="568"/>
      <c r="N16" s="568"/>
      <c r="O16" s="571"/>
      <c r="P16" s="570"/>
      <c r="Q16" s="404"/>
      <c r="R16" s="404"/>
      <c r="S16" s="404"/>
      <c r="T16" s="404"/>
      <c r="U16" s="568"/>
      <c r="V16" s="571"/>
      <c r="W16" s="570"/>
      <c r="X16" s="568"/>
      <c r="Y16" s="568"/>
      <c r="Z16" s="568"/>
      <c r="AA16" s="568"/>
      <c r="AB16" s="568"/>
      <c r="AC16" s="571"/>
      <c r="AD16" s="569"/>
      <c r="AF16" s="602"/>
    </row>
    <row r="17" spans="1:36" ht="155.25" customHeight="1" thickBot="1" x14ac:dyDescent="0.45">
      <c r="A17" s="567" t="str">
        <f>+'PLAN DE CARGA '!A17</f>
        <v xml:space="preserve">VOLUMEN IX. MEMORIAS DE CANTIDADES DE OBRA, PRESUPUESTO, ANÁLISIS DE PRECIOS UNITARIOS, CRONOGRAMA DE EJECUCIÓN, ESPECIFICACIONES TÉCNICAS, FORMULACIÓN DEL PROYECTO (FICHA MGA) Y ELABORACION Y ENTREGA DOCUMENTOS COMPLEMENTARIOS PARA LA ESTRUCTURACIÓN DEL PROYECTO. </v>
      </c>
      <c r="B17" s="572"/>
      <c r="C17" s="573"/>
      <c r="D17" s="573"/>
      <c r="E17" s="573"/>
      <c r="F17" s="573"/>
      <c r="G17" s="573"/>
      <c r="H17" s="574"/>
      <c r="I17" s="572"/>
      <c r="J17" s="573"/>
      <c r="K17" s="573"/>
      <c r="L17" s="573"/>
      <c r="M17" s="573"/>
      <c r="N17" s="573"/>
      <c r="O17" s="574"/>
      <c r="P17" s="572"/>
      <c r="Q17" s="573"/>
      <c r="R17" s="573"/>
      <c r="S17" s="573"/>
      <c r="T17" s="573"/>
      <c r="U17" s="583"/>
      <c r="V17" s="584"/>
      <c r="W17" s="585"/>
      <c r="X17" s="583"/>
      <c r="Y17" s="583"/>
      <c r="Z17" s="583"/>
      <c r="AA17" s="583"/>
      <c r="AB17" s="573"/>
      <c r="AC17" s="574"/>
      <c r="AD17" s="569"/>
      <c r="AF17" s="602"/>
    </row>
    <row r="18" spans="1:36" ht="27" thickBot="1" x14ac:dyDescent="0.45">
      <c r="A18" s="33"/>
      <c r="B18" s="576"/>
      <c r="C18" s="576"/>
      <c r="D18" s="576"/>
      <c r="E18" s="576"/>
      <c r="F18" s="576"/>
      <c r="G18" s="576"/>
      <c r="H18" s="576"/>
      <c r="I18" s="576"/>
      <c r="J18" s="576"/>
      <c r="K18" s="576"/>
      <c r="L18" s="576"/>
      <c r="M18" s="576"/>
      <c r="N18" s="576"/>
      <c r="O18" s="576"/>
      <c r="P18" s="576"/>
      <c r="Q18" s="576"/>
      <c r="R18" s="576"/>
      <c r="S18" s="576"/>
      <c r="T18" s="576"/>
      <c r="U18" s="576"/>
      <c r="V18" s="576"/>
      <c r="W18" s="576"/>
      <c r="X18" s="576"/>
      <c r="Y18" s="576"/>
      <c r="Z18" s="576"/>
      <c r="AA18" s="576"/>
      <c r="AB18" s="576"/>
      <c r="AC18" s="576"/>
      <c r="AD18" s="586"/>
      <c r="AF18" s="602"/>
    </row>
    <row r="19" spans="1:36" s="55" customFormat="1" ht="36" x14ac:dyDescent="0.55000000000000004">
      <c r="A19" s="93"/>
      <c r="AF19" s="94"/>
    </row>
    <row r="20" spans="1:36" ht="36" x14ac:dyDescent="0.55000000000000004">
      <c r="A20" s="91"/>
      <c r="X20" s="61"/>
      <c r="Y20" s="766"/>
      <c r="Z20" s="766"/>
      <c r="AA20" s="766"/>
      <c r="AB20" s="61"/>
      <c r="AC20" s="55"/>
      <c r="AE20" s="55"/>
      <c r="AF20" s="95"/>
    </row>
    <row r="21" spans="1:36" ht="36" x14ac:dyDescent="0.55000000000000004">
      <c r="A21" s="162" t="s">
        <v>69</v>
      </c>
      <c r="B21" s="402"/>
      <c r="C21" s="402"/>
      <c r="D21" s="402"/>
      <c r="E21" s="402"/>
      <c r="F21" s="402"/>
      <c r="G21" s="402"/>
      <c r="H21" s="402"/>
      <c r="I21" s="402"/>
      <c r="J21" s="402"/>
      <c r="K21" s="402"/>
      <c r="L21" s="402"/>
      <c r="M21" s="402"/>
      <c r="N21" s="402"/>
      <c r="O21" s="402"/>
      <c r="P21" s="402"/>
      <c r="Q21" s="402"/>
      <c r="R21" s="402"/>
      <c r="S21" s="402"/>
      <c r="T21" s="402"/>
      <c r="U21" s="402"/>
      <c r="V21" s="402"/>
      <c r="W21" s="402"/>
      <c r="X21" s="163"/>
      <c r="Y21" s="766"/>
      <c r="Z21" s="766"/>
      <c r="AA21" s="766"/>
      <c r="AB21" s="82"/>
      <c r="AC21" s="81"/>
      <c r="AD21" s="83"/>
      <c r="AE21" s="82"/>
      <c r="AF21" s="96"/>
    </row>
    <row r="22" spans="1:36" ht="36" x14ac:dyDescent="0.55000000000000004">
      <c r="A22" s="591"/>
      <c r="B22" s="403"/>
      <c r="C22" s="403"/>
      <c r="D22" s="403"/>
      <c r="E22" s="403"/>
      <c r="F22" s="403"/>
      <c r="G22" s="403"/>
      <c r="H22" s="403"/>
      <c r="I22" s="403"/>
      <c r="J22" s="403"/>
      <c r="K22" s="403"/>
      <c r="L22" s="403"/>
      <c r="M22" s="403"/>
      <c r="N22" s="403"/>
      <c r="O22" s="403"/>
      <c r="P22" s="403"/>
      <c r="Q22" s="403"/>
      <c r="R22" s="403"/>
      <c r="S22" s="403"/>
      <c r="T22" s="403"/>
      <c r="U22" s="403"/>
      <c r="V22" s="403"/>
      <c r="W22" s="403"/>
      <c r="X22" s="163"/>
      <c r="Y22" s="766"/>
      <c r="Z22" s="766"/>
      <c r="AA22" s="766"/>
      <c r="AB22" s="82"/>
      <c r="AC22" s="98"/>
      <c r="AD22" s="82"/>
      <c r="AE22" s="82"/>
      <c r="AF22" s="96"/>
    </row>
    <row r="23" spans="1:36" ht="57" customHeight="1" x14ac:dyDescent="0.55000000000000004">
      <c r="A23" s="762" t="s">
        <v>339</v>
      </c>
      <c r="B23" s="763"/>
      <c r="C23" s="763"/>
      <c r="D23" s="763"/>
      <c r="E23" s="763"/>
      <c r="F23" s="763"/>
      <c r="G23" s="763"/>
      <c r="H23" s="763"/>
      <c r="I23" s="763"/>
      <c r="J23" s="763"/>
      <c r="K23" s="763"/>
      <c r="L23" s="763"/>
      <c r="M23" s="763"/>
      <c r="N23" s="763"/>
      <c r="O23" s="763"/>
      <c r="P23" s="763"/>
      <c r="Q23" s="763"/>
      <c r="R23" s="763"/>
      <c r="S23" s="763"/>
      <c r="T23" s="763"/>
      <c r="U23" s="763"/>
      <c r="V23" s="763"/>
      <c r="W23" s="763"/>
      <c r="X23" s="763"/>
      <c r="Y23" s="766"/>
      <c r="Z23" s="766"/>
      <c r="AA23" s="766"/>
      <c r="AB23" s="82"/>
      <c r="AC23" s="84"/>
      <c r="AD23" s="82"/>
      <c r="AE23" s="82"/>
      <c r="AF23" s="96"/>
    </row>
    <row r="24" spans="1:36" ht="72" customHeight="1" x14ac:dyDescent="0.25">
      <c r="A24" s="764" t="s">
        <v>318</v>
      </c>
      <c r="B24" s="765"/>
      <c r="C24" s="765"/>
      <c r="D24" s="765"/>
      <c r="E24" s="765"/>
      <c r="F24" s="765"/>
      <c r="G24" s="765"/>
      <c r="H24" s="765"/>
      <c r="I24" s="765"/>
      <c r="J24" s="765"/>
      <c r="K24" s="765"/>
      <c r="L24" s="765"/>
      <c r="M24" s="765"/>
      <c r="N24" s="765"/>
      <c r="O24" s="765"/>
      <c r="P24" s="765"/>
      <c r="Q24" s="765"/>
      <c r="R24" s="765"/>
      <c r="S24" s="765"/>
      <c r="T24" s="765"/>
      <c r="U24" s="765"/>
      <c r="V24" s="765"/>
      <c r="W24" s="765"/>
      <c r="X24" s="765"/>
      <c r="Y24" s="164"/>
      <c r="Z24" s="206"/>
      <c r="AA24" s="83"/>
      <c r="AB24" s="83"/>
      <c r="AC24" s="85"/>
      <c r="AD24" s="83"/>
      <c r="AE24" s="83"/>
      <c r="AF24" s="97"/>
    </row>
    <row r="25" spans="1:36" ht="18.75" x14ac:dyDescent="0.25">
      <c r="A25" s="659"/>
      <c r="B25" s="660"/>
      <c r="C25" s="660"/>
      <c r="D25" s="660"/>
      <c r="E25" s="660"/>
      <c r="F25" s="660"/>
      <c r="G25" s="660"/>
      <c r="H25" s="660"/>
      <c r="I25" s="660"/>
      <c r="J25" s="660"/>
      <c r="K25" s="660"/>
      <c r="L25" s="660"/>
      <c r="M25" s="660"/>
      <c r="N25" s="660"/>
      <c r="O25" s="660"/>
      <c r="P25" s="660"/>
      <c r="Q25" s="660"/>
      <c r="R25" s="660"/>
      <c r="S25" s="660"/>
      <c r="T25" s="660"/>
      <c r="U25" s="660"/>
      <c r="V25" s="660"/>
      <c r="W25" s="660"/>
      <c r="X25" s="660"/>
      <c r="Y25" s="83"/>
      <c r="Z25" s="83"/>
      <c r="AA25" s="83"/>
      <c r="AB25" s="83"/>
      <c r="AC25" s="83"/>
      <c r="AD25" s="83"/>
      <c r="AE25" s="83"/>
      <c r="AF25" s="97"/>
    </row>
    <row r="26" spans="1:36" ht="18.95" customHeight="1" x14ac:dyDescent="0.25">
      <c r="A26" s="756"/>
      <c r="B26" s="757"/>
      <c r="C26" s="757"/>
      <c r="D26" s="757"/>
      <c r="E26" s="757"/>
      <c r="F26" s="757"/>
      <c r="G26" s="757"/>
      <c r="H26" s="757"/>
      <c r="I26" s="757"/>
      <c r="J26" s="757"/>
      <c r="K26" s="757"/>
      <c r="L26" s="757"/>
      <c r="M26" s="757"/>
      <c r="N26" s="757"/>
      <c r="O26" s="757"/>
      <c r="P26" s="757"/>
      <c r="Q26" s="757"/>
      <c r="R26" s="757"/>
      <c r="S26" s="757"/>
      <c r="T26" s="757"/>
      <c r="U26" s="757"/>
      <c r="V26" s="757"/>
      <c r="W26" s="757"/>
      <c r="X26" s="757"/>
      <c r="Y26" s="757"/>
      <c r="Z26" s="757"/>
      <c r="AA26" s="757"/>
      <c r="AB26" s="757"/>
      <c r="AC26" s="757"/>
      <c r="AD26" s="757"/>
      <c r="AE26" s="757"/>
      <c r="AF26" s="758"/>
      <c r="AI26" s="62"/>
      <c r="AJ26" s="62"/>
    </row>
    <row r="27" spans="1:36" ht="15.75" thickBot="1" x14ac:dyDescent="0.3">
      <c r="A27" s="759"/>
      <c r="B27" s="760"/>
      <c r="C27" s="760"/>
      <c r="D27" s="760"/>
      <c r="E27" s="760"/>
      <c r="F27" s="760"/>
      <c r="G27" s="760"/>
      <c r="H27" s="760"/>
      <c r="I27" s="760"/>
      <c r="J27" s="760"/>
      <c r="K27" s="760"/>
      <c r="L27" s="760"/>
      <c r="M27" s="760"/>
      <c r="N27" s="760"/>
      <c r="O27" s="760"/>
      <c r="P27" s="760"/>
      <c r="Q27" s="760"/>
      <c r="R27" s="760"/>
      <c r="S27" s="760"/>
      <c r="T27" s="760"/>
      <c r="U27" s="760"/>
      <c r="V27" s="760"/>
      <c r="W27" s="760"/>
      <c r="X27" s="760"/>
      <c r="Y27" s="760"/>
      <c r="Z27" s="760"/>
      <c r="AA27" s="760"/>
      <c r="AB27" s="760"/>
      <c r="AC27" s="760"/>
      <c r="AD27" s="760"/>
      <c r="AE27" s="760"/>
      <c r="AF27" s="761"/>
    </row>
    <row r="28" spans="1:36" ht="18.75" x14ac:dyDescent="0.3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</row>
    <row r="29" spans="1:36" ht="18.75" x14ac:dyDescent="0.3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</row>
    <row r="30" spans="1:36" ht="18.75" x14ac:dyDescent="0.3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</row>
    <row r="31" spans="1:36" ht="18.75" x14ac:dyDescent="0.3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</row>
    <row r="32" spans="1:36" ht="18.75" x14ac:dyDescent="0.3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</row>
    <row r="33" spans="1:23" ht="18.75" x14ac:dyDescent="0.3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</row>
    <row r="54" ht="15" customHeight="1" x14ac:dyDescent="0.25"/>
  </sheetData>
  <mergeCells count="17">
    <mergeCell ref="AG1:AU1"/>
    <mergeCell ref="AG2:AU2"/>
    <mergeCell ref="A7:A8"/>
    <mergeCell ref="AG5:AX5"/>
    <mergeCell ref="AG3:AU3"/>
    <mergeCell ref="AG4:AU4"/>
    <mergeCell ref="A2:AE2"/>
    <mergeCell ref="A3:AE3"/>
    <mergeCell ref="A4:AE5"/>
    <mergeCell ref="B7:AF7"/>
    <mergeCell ref="B8:AD8"/>
    <mergeCell ref="AE8:AF8"/>
    <mergeCell ref="A26:AF27"/>
    <mergeCell ref="A23:X23"/>
    <mergeCell ref="A24:X24"/>
    <mergeCell ref="A25:X25"/>
    <mergeCell ref="Y20:AA23"/>
  </mergeCells>
  <conditionalFormatting sqref="X11 X15:Y16 X9 Y9:Y12 Z11 AA15:AA17 AA11:AA12 AB11 AB15:AB16 Z9:AB9 Z13:AB13 AC9:AC16 AD16:AD17 AD9:AD14">
    <cfRule type="cellIs" dxfId="23" priority="105" stopIfTrue="1" operator="equal">
      <formula>1</formula>
    </cfRule>
  </conditionalFormatting>
  <conditionalFormatting sqref="X12">
    <cfRule type="cellIs" dxfId="22" priority="104" stopIfTrue="1" operator="equal">
      <formula>1</formula>
    </cfRule>
  </conditionalFormatting>
  <conditionalFormatting sqref="AA14">
    <cfRule type="cellIs" dxfId="21" priority="97" stopIfTrue="1" operator="equal">
      <formula>1</formula>
    </cfRule>
  </conditionalFormatting>
  <conditionalFormatting sqref="Z15">
    <cfRule type="cellIs" dxfId="20" priority="93" stopIfTrue="1" operator="equal">
      <formula>1</formula>
    </cfRule>
  </conditionalFormatting>
  <conditionalFormatting sqref="Z17">
    <cfRule type="cellIs" dxfId="19" priority="84" stopIfTrue="1" operator="equal">
      <formula>1</formula>
    </cfRule>
  </conditionalFormatting>
  <conditionalFormatting sqref="Z12">
    <cfRule type="cellIs" dxfId="18" priority="87" stopIfTrue="1" operator="equal">
      <formula>1</formula>
    </cfRule>
  </conditionalFormatting>
  <conditionalFormatting sqref="Z10">
    <cfRule type="cellIs" dxfId="17" priority="90" stopIfTrue="1" operator="equal">
      <formula>1</formula>
    </cfRule>
  </conditionalFormatting>
  <conditionalFormatting sqref="AA10">
    <cfRule type="cellIs" dxfId="16" priority="88" stopIfTrue="1" operator="equal">
      <formula>1</formula>
    </cfRule>
  </conditionalFormatting>
  <conditionalFormatting sqref="Y17">
    <cfRule type="cellIs" dxfId="15" priority="81" stopIfTrue="1" operator="equal">
      <formula>1</formula>
    </cfRule>
  </conditionalFormatting>
  <conditionalFormatting sqref="X10">
    <cfRule type="cellIs" dxfId="14" priority="79" stopIfTrue="1" operator="equal">
      <formula>1</formula>
    </cfRule>
  </conditionalFormatting>
  <conditionalFormatting sqref="X13">
    <cfRule type="cellIs" dxfId="13" priority="73" stopIfTrue="1" operator="equal">
      <formula>1</formula>
    </cfRule>
  </conditionalFormatting>
  <conditionalFormatting sqref="Y13">
    <cfRule type="cellIs" dxfId="12" priority="72" stopIfTrue="1" operator="equal">
      <formula>1</formula>
    </cfRule>
  </conditionalFormatting>
  <conditionalFormatting sqref="X14">
    <cfRule type="cellIs" dxfId="11" priority="69" stopIfTrue="1" operator="equal">
      <formula>1</formula>
    </cfRule>
  </conditionalFormatting>
  <conditionalFormatting sqref="Y14">
    <cfRule type="cellIs" dxfId="10" priority="67" stopIfTrue="1" operator="equal">
      <formula>1</formula>
    </cfRule>
  </conditionalFormatting>
  <conditionalFormatting sqref="Z14">
    <cfRule type="cellIs" dxfId="9" priority="65" stopIfTrue="1" operator="equal">
      <formula>1</formula>
    </cfRule>
  </conditionalFormatting>
  <conditionalFormatting sqref="Z16">
    <cfRule type="cellIs" dxfId="8" priority="62" stopIfTrue="1" operator="equal">
      <formula>1</formula>
    </cfRule>
  </conditionalFormatting>
  <conditionalFormatting sqref="X17">
    <cfRule type="cellIs" dxfId="7" priority="61" stopIfTrue="1" operator="equal">
      <formula>1</formula>
    </cfRule>
  </conditionalFormatting>
  <conditionalFormatting sqref="AB12">
    <cfRule type="cellIs" dxfId="6" priority="51" stopIfTrue="1" operator="equal">
      <formula>1</formula>
    </cfRule>
  </conditionalFormatting>
  <conditionalFormatting sqref="AB10">
    <cfRule type="cellIs" dxfId="5" priority="29" stopIfTrue="1" operator="equal">
      <formula>1</formula>
    </cfRule>
  </conditionalFormatting>
  <conditionalFormatting sqref="AB14">
    <cfRule type="cellIs" dxfId="4" priority="19" stopIfTrue="1" operator="equal">
      <formula>1</formula>
    </cfRule>
  </conditionalFormatting>
  <conditionalFormatting sqref="AB17">
    <cfRule type="cellIs" dxfId="3" priority="11" stopIfTrue="1" operator="equal">
      <formula>1</formula>
    </cfRule>
  </conditionalFormatting>
  <conditionalFormatting sqref="AC17">
    <cfRule type="cellIs" dxfId="2" priority="4" stopIfTrue="1" operator="equal">
      <formula>1</formula>
    </cfRule>
  </conditionalFormatting>
  <conditionalFormatting sqref="AD15">
    <cfRule type="cellIs" dxfId="1" priority="2" stopIfTrue="1" operator="equal">
      <formula>1</formula>
    </cfRule>
  </conditionalFormatting>
  <conditionalFormatting sqref="P9:W17">
    <cfRule type="cellIs" dxfId="0" priority="1" stopIfTrue="1" operator="equal">
      <formula>1</formula>
    </cfRule>
  </conditionalFormatting>
  <printOptions verticalCentered="1"/>
  <pageMargins left="0.11811023622047245" right="0" top="0" bottom="0.19685039370078741" header="0.31496062992125984" footer="0.31496062992125984"/>
  <pageSetup scale="3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B3:I35"/>
  <sheetViews>
    <sheetView showGridLines="0" view="pageBreakPreview" topLeftCell="A4" zoomScaleNormal="100" zoomScaleSheetLayoutView="100" workbookViewId="0">
      <selection activeCell="C6" sqref="C6:F7"/>
    </sheetView>
  </sheetViews>
  <sheetFormatPr baseColWidth="10" defaultColWidth="10.7109375" defaultRowHeight="12.75" x14ac:dyDescent="0.2"/>
  <cols>
    <col min="1" max="1" width="10.7109375" style="37"/>
    <col min="2" max="2" width="11.42578125" style="37" hidden="1" customWidth="1"/>
    <col min="3" max="3" width="59.42578125" style="37" customWidth="1"/>
    <col min="4" max="4" width="12.7109375" style="37" customWidth="1"/>
    <col min="5" max="5" width="10.7109375" style="37"/>
    <col min="6" max="6" width="20.7109375" style="54" customWidth="1"/>
    <col min="7" max="7" width="10.7109375" style="37"/>
    <col min="8" max="8" width="15" style="64" customWidth="1"/>
    <col min="9" max="9" width="15.5703125" style="65" bestFit="1" customWidth="1"/>
    <col min="10" max="16384" width="10.7109375" style="37"/>
  </cols>
  <sheetData>
    <row r="3" spans="2:6" ht="15.75" thickBot="1" x14ac:dyDescent="0.25">
      <c r="B3" s="35"/>
      <c r="C3" s="35"/>
      <c r="D3" s="35"/>
      <c r="E3" s="35"/>
      <c r="F3" s="36"/>
    </row>
    <row r="4" spans="2:6" ht="30" customHeight="1" x14ac:dyDescent="0.2">
      <c r="B4" s="35"/>
      <c r="C4" s="784" t="s">
        <v>220</v>
      </c>
      <c r="D4" s="785"/>
      <c r="E4" s="785"/>
      <c r="F4" s="797"/>
    </row>
    <row r="5" spans="2:6" ht="27" customHeight="1" x14ac:dyDescent="0.2">
      <c r="B5" s="35"/>
      <c r="C5" s="799" t="s">
        <v>221</v>
      </c>
      <c r="D5" s="800"/>
      <c r="E5" s="800"/>
      <c r="F5" s="798"/>
    </row>
    <row r="6" spans="2:6" ht="14.45" customHeight="1" x14ac:dyDescent="0.2">
      <c r="B6" s="35"/>
      <c r="C6" s="786" t="s">
        <v>342</v>
      </c>
      <c r="D6" s="787"/>
      <c r="E6" s="787"/>
      <c r="F6" s="788"/>
    </row>
    <row r="7" spans="2:6" ht="27.4" customHeight="1" thickBot="1" x14ac:dyDescent="0.25">
      <c r="B7" s="35"/>
      <c r="C7" s="789"/>
      <c r="D7" s="790"/>
      <c r="E7" s="790"/>
      <c r="F7" s="791"/>
    </row>
    <row r="8" spans="2:6" ht="15.75" thickBot="1" x14ac:dyDescent="0.25">
      <c r="B8" s="35"/>
      <c r="C8" s="792" t="s">
        <v>46</v>
      </c>
      <c r="D8" s="793"/>
      <c r="E8" s="793"/>
      <c r="F8" s="794"/>
    </row>
    <row r="9" spans="2:6" ht="15.75" thickBot="1" x14ac:dyDescent="0.25">
      <c r="B9" s="35"/>
      <c r="C9" s="38"/>
      <c r="D9" s="39"/>
      <c r="E9" s="39"/>
      <c r="F9" s="40"/>
    </row>
    <row r="10" spans="2:6" ht="15" x14ac:dyDescent="0.2">
      <c r="B10" s="35"/>
      <c r="C10" s="795" t="s">
        <v>1</v>
      </c>
      <c r="D10" s="805" t="s">
        <v>41</v>
      </c>
      <c r="E10" s="807" t="s">
        <v>42</v>
      </c>
      <c r="F10" s="805" t="s">
        <v>43</v>
      </c>
    </row>
    <row r="11" spans="2:6" ht="15.75" thickBot="1" x14ac:dyDescent="0.25">
      <c r="B11" s="35"/>
      <c r="C11" s="796"/>
      <c r="D11" s="806"/>
      <c r="E11" s="808"/>
      <c r="F11" s="806"/>
    </row>
    <row r="12" spans="2:6" ht="31.15" customHeight="1" thickBot="1" x14ac:dyDescent="0.25">
      <c r="B12" s="35"/>
      <c r="C12" s="319" t="str">
        <f>+'PLAN DE CARGA '!A9</f>
        <v>VOLUMEN I. COMPONENTE TECNICO. Presentación del proyecto , certificaciones, licencias y documentos de pertenencia.</v>
      </c>
      <c r="D12" s="41" t="s">
        <v>44</v>
      </c>
      <c r="E12" s="42">
        <v>1</v>
      </c>
      <c r="F12" s="408">
        <f>+'PLAN DE CARGA '!AZ9</f>
        <v>2790030.4222229808</v>
      </c>
    </row>
    <row r="13" spans="2:6" ht="25.9" customHeight="1" thickBot="1" x14ac:dyDescent="0.25">
      <c r="B13" s="35"/>
      <c r="C13" s="43" t="str">
        <f>+'PLAN DE CARGA '!A10</f>
        <v>VOLUMEN II TOPOGRAFIA: poligono de 10026,2M2   incluye carteras topograficas, planos medio fisico y magneico de plantas y perfiles , referenciación min. dos mojones georeferenciados. incluye: • Personal: Topógrafo certificado,  cadeneros, • Equipos con certificados de verificación y ajuste vigentes para estación total, nivel de precisión. • Radios, GPS y otros medios de comunicación • Procesamiento de Información:  informe impreso y medio magnetico.</v>
      </c>
      <c r="D13" s="44" t="s">
        <v>44</v>
      </c>
      <c r="E13" s="45">
        <v>1</v>
      </c>
      <c r="F13" s="408">
        <f>+'PLAN DE CARGA '!AZ10</f>
        <v>3312816.4236000003</v>
      </c>
    </row>
    <row r="14" spans="2:6" ht="25.9" customHeight="1" thickBot="1" x14ac:dyDescent="0.25">
      <c r="B14" s="35"/>
      <c r="C14" s="320" t="str">
        <f>+'PLAN DE CARGA '!A11</f>
        <v xml:space="preserve">VOLUMEN III AREA ARQUITECTURA:                                                                                        Sub-capitulo Urbanismo requisito aplicable según la modalidad del proyecto. Los planos urbanísticos deben evidenciarse en escalas legibles, el proyecto debe estar georreferenciado,areas, texturas,delimitacion de areas  sociales ,publicas y privadas.                                                                                                                    Sub-capitulo Disenos arquitectónicos debe contener, revisar y avalar toda la información de diseño entregada por el instituto de vivienda del municipio  (IDEHA) que son diseños tipos de Gobernación de Casanare. </v>
      </c>
      <c r="D14" s="44" t="s">
        <v>44</v>
      </c>
      <c r="E14" s="45">
        <v>1</v>
      </c>
      <c r="F14" s="408">
        <f>+'PLAN DE CARGA '!AZ11</f>
        <v>1484894.8943999999</v>
      </c>
    </row>
    <row r="15" spans="2:6" ht="74.25" customHeight="1" thickBot="1" x14ac:dyDescent="0.25">
      <c r="B15" s="35"/>
      <c r="C15" s="43" t="str">
        <f>+'PLAN DE CARGA '!A12</f>
        <v>VOLUMEN IV  ESTUDIO GEOTECNICO O SUELOS</v>
      </c>
      <c r="D15" s="44" t="s">
        <v>44</v>
      </c>
      <c r="E15" s="45">
        <v>1</v>
      </c>
      <c r="F15" s="408">
        <f>+'PLAN DE CARGA '!AZ12</f>
        <v>18106263.905999999</v>
      </c>
    </row>
    <row r="16" spans="2:6" ht="25.9" customHeight="1" thickBot="1" x14ac:dyDescent="0.25">
      <c r="B16" s="35"/>
      <c r="C16" s="43" t="str">
        <f>+'PLAN DE CARGA '!A13</f>
        <v>VOLUMEN V DISEÑOS ESTRUCTURALES: MEMORIAS Y DISENOS</v>
      </c>
      <c r="D16" s="44" t="s">
        <v>44</v>
      </c>
      <c r="E16" s="45">
        <v>1</v>
      </c>
      <c r="F16" s="408">
        <f>+'PLAN DE CARGA '!AZ13</f>
        <v>3341013.5124000004</v>
      </c>
    </row>
    <row r="17" spans="2:9" ht="25.9" customHeight="1" thickBot="1" x14ac:dyDescent="0.25">
      <c r="B17" s="35"/>
      <c r="C17" s="43" t="str">
        <f>+'PLAN DE CARGA '!A14</f>
        <v>VOLUMEN VI COMPONENTE RED DE GAS DOMICILIARIO.</v>
      </c>
      <c r="D17" s="44" t="s">
        <v>44</v>
      </c>
      <c r="E17" s="45">
        <v>1</v>
      </c>
      <c r="F17" s="408">
        <f>+'PLAN DE CARGA '!AZ14</f>
        <v>556835.58539999998</v>
      </c>
    </row>
    <row r="18" spans="2:9" ht="25.9" customHeight="1" thickBot="1" x14ac:dyDescent="0.25">
      <c r="B18" s="35"/>
      <c r="C18" s="43" t="str">
        <f>+'PLAN DE CARGA '!A15</f>
        <v>VOLUMEN VII  COMPONENTE ELECTRICO:  DISENOS Y MEMORIAS DE CACULO</v>
      </c>
      <c r="D18" s="44" t="s">
        <v>44</v>
      </c>
      <c r="E18" s="45">
        <v>1</v>
      </c>
      <c r="F18" s="408">
        <f>+'PLAN DE CARGA '!AZ15</f>
        <v>556835.58539999998</v>
      </c>
    </row>
    <row r="19" spans="2:9" ht="25.9" customHeight="1" thickBot="1" x14ac:dyDescent="0.25">
      <c r="B19" s="35"/>
      <c r="C19" s="43" t="str">
        <f>+'PLAN DE CARGA '!A16</f>
        <v>VOLUMEN VIII COMPONENTE HIDROSANITARIO Y AMBIENTAL, Componente ambiental: Fuentes Ambientales y/o de Materiales, Plan De Manejo Ambiental, Licencia Ambiental, : DISENOS Y MEMORIAS</v>
      </c>
      <c r="D19" s="44" t="s">
        <v>44</v>
      </c>
      <c r="E19" s="45">
        <v>1</v>
      </c>
      <c r="F19" s="408">
        <f>+'PLAN DE CARGA '!AZ16</f>
        <v>2846048.5475999997</v>
      </c>
    </row>
    <row r="20" spans="2:9" ht="63" customHeight="1" thickBot="1" x14ac:dyDescent="0.25">
      <c r="B20" s="35"/>
      <c r="C20" s="396" t="str">
        <f>+'PLAN DE CARGA '!A17</f>
        <v xml:space="preserve">VOLUMEN IX. MEMORIAS DE CANTIDADES DE OBRA, PRESUPUESTO, ANÁLISIS DE PRECIOS UNITARIOS, CRONOGRAMA DE EJECUCIÓN, ESPECIFICACIONES TÉCNICAS, FORMULACIÓN DEL PROYECTO (FICHA MGA) Y ELABORACION Y ENTREGA DOCUMENTOS COMPLEMENTARIOS PARA LA ESTRUCTURACIÓN DEL PROYECTO. </v>
      </c>
      <c r="D20" s="397" t="s">
        <v>44</v>
      </c>
      <c r="E20" s="398">
        <v>1</v>
      </c>
      <c r="F20" s="409">
        <f>+'PLAN DE CARGA '!AZ17</f>
        <v>618706.20600000001</v>
      </c>
    </row>
    <row r="21" spans="2:9" ht="16.5" thickBot="1" x14ac:dyDescent="0.25">
      <c r="B21" s="35"/>
      <c r="C21" s="46"/>
      <c r="D21" s="803" t="s">
        <v>58</v>
      </c>
      <c r="E21" s="804"/>
      <c r="F21" s="410">
        <f>SUM(F12:F20)</f>
        <v>33613445.083022982</v>
      </c>
    </row>
    <row r="22" spans="2:9" ht="15.75" thickBot="1" x14ac:dyDescent="0.25">
      <c r="B22" s="35"/>
      <c r="C22" s="46"/>
      <c r="D22" s="47"/>
      <c r="E22" s="47" t="s">
        <v>45</v>
      </c>
      <c r="F22" s="411">
        <f>(F21*0.19)</f>
        <v>6386554.5657743663</v>
      </c>
      <c r="I22" s="37"/>
    </row>
    <row r="23" spans="2:9" ht="16.5" thickBot="1" x14ac:dyDescent="0.25">
      <c r="B23" s="35"/>
      <c r="C23" s="809"/>
      <c r="D23" s="810"/>
      <c r="E23" s="810"/>
      <c r="F23" s="48">
        <f>ROUND(F22+F21,0)</f>
        <v>40000000</v>
      </c>
      <c r="H23" s="99"/>
      <c r="I23" s="161"/>
    </row>
    <row r="24" spans="2:9" ht="15" x14ac:dyDescent="0.2">
      <c r="B24" s="35"/>
      <c r="C24" s="76"/>
      <c r="D24" s="49"/>
      <c r="E24" s="49"/>
      <c r="F24" s="168"/>
      <c r="H24" s="99"/>
      <c r="I24" s="37"/>
    </row>
    <row r="25" spans="2:9" ht="15.75" thickBot="1" x14ac:dyDescent="0.25">
      <c r="B25" s="35"/>
      <c r="C25" s="77"/>
      <c r="D25" s="50"/>
      <c r="E25" s="50"/>
      <c r="F25" s="51"/>
      <c r="H25" s="100"/>
      <c r="I25" s="37"/>
    </row>
    <row r="26" spans="2:9" ht="15" x14ac:dyDescent="0.2">
      <c r="B26" s="35"/>
      <c r="C26" s="811"/>
      <c r="D26" s="812"/>
      <c r="E26" s="812"/>
      <c r="F26" s="813"/>
      <c r="I26" s="37"/>
    </row>
    <row r="27" spans="2:9" ht="15.75" thickBot="1" x14ac:dyDescent="0.25">
      <c r="B27" s="35"/>
      <c r="C27" s="814"/>
      <c r="D27" s="815"/>
      <c r="E27" s="815"/>
      <c r="F27" s="816"/>
      <c r="I27" s="37"/>
    </row>
    <row r="28" spans="2:9" ht="15" x14ac:dyDescent="0.2">
      <c r="B28" s="35"/>
      <c r="C28" s="78"/>
      <c r="D28" s="52"/>
      <c r="E28" s="52"/>
      <c r="F28" s="53"/>
      <c r="H28" s="399">
        <f>+F23*5%</f>
        <v>2000000</v>
      </c>
      <c r="I28" s="400" t="s">
        <v>334</v>
      </c>
    </row>
    <row r="29" spans="2:9" ht="15" x14ac:dyDescent="0.2">
      <c r="B29" s="35"/>
      <c r="C29" s="78"/>
      <c r="D29" s="52"/>
      <c r="E29" s="52"/>
      <c r="F29" s="53"/>
      <c r="H29" s="399">
        <f>+F22</f>
        <v>6386554.5657743663</v>
      </c>
      <c r="I29" s="400" t="s">
        <v>329</v>
      </c>
    </row>
    <row r="30" spans="2:9" ht="15.75" x14ac:dyDescent="0.2">
      <c r="B30" s="35"/>
      <c r="C30" s="79"/>
      <c r="D30" s="817"/>
      <c r="E30" s="817"/>
      <c r="F30" s="818"/>
      <c r="H30" s="399">
        <f>+F21*4%</f>
        <v>1344537.8033209194</v>
      </c>
      <c r="I30" s="400" t="s">
        <v>331</v>
      </c>
    </row>
    <row r="31" spans="2:9" ht="15" x14ac:dyDescent="0.2">
      <c r="B31" s="35"/>
      <c r="C31" s="80"/>
      <c r="D31" s="817"/>
      <c r="E31" s="817"/>
      <c r="F31" s="818"/>
      <c r="H31" s="399">
        <f>+F21*2%</f>
        <v>672268.9016604597</v>
      </c>
      <c r="I31" s="400" t="s">
        <v>332</v>
      </c>
    </row>
    <row r="32" spans="2:9" ht="15" x14ac:dyDescent="0.2">
      <c r="B32" s="35"/>
      <c r="C32" s="207" t="s">
        <v>339</v>
      </c>
      <c r="D32" s="817"/>
      <c r="E32" s="817"/>
      <c r="F32" s="818"/>
      <c r="H32" s="399">
        <f>+F21*2%</f>
        <v>672268.9016604597</v>
      </c>
      <c r="I32" s="400" t="s">
        <v>330</v>
      </c>
    </row>
    <row r="33" spans="2:9" ht="15" x14ac:dyDescent="0.2">
      <c r="B33" s="35"/>
      <c r="C33" s="165" t="str">
        <f>+COSXXX!B50</f>
        <v>Secretaria de Planeación y Politica Sectorial</v>
      </c>
      <c r="F33" s="208"/>
      <c r="H33" s="399">
        <f>+F23*1%</f>
        <v>400000</v>
      </c>
      <c r="I33" s="400" t="s">
        <v>333</v>
      </c>
    </row>
    <row r="34" spans="2:9" ht="15.75" thickBot="1" x14ac:dyDescent="0.25">
      <c r="B34" s="35"/>
      <c r="C34" s="38"/>
      <c r="D34" s="801"/>
      <c r="E34" s="801"/>
      <c r="F34" s="802"/>
      <c r="H34" s="399">
        <f>+F21*2%</f>
        <v>672268.9016604597</v>
      </c>
      <c r="I34" s="400" t="s">
        <v>328</v>
      </c>
    </row>
    <row r="35" spans="2:9" x14ac:dyDescent="0.2">
      <c r="H35" s="401">
        <f>SUM(H28:H34)</f>
        <v>12147899.074076664</v>
      </c>
      <c r="I35" s="400"/>
    </row>
  </sheetData>
  <mergeCells count="14">
    <mergeCell ref="D34:F34"/>
    <mergeCell ref="D21:E21"/>
    <mergeCell ref="D10:D11"/>
    <mergeCell ref="E10:E11"/>
    <mergeCell ref="F10:F11"/>
    <mergeCell ref="C23:E23"/>
    <mergeCell ref="C26:F27"/>
    <mergeCell ref="D30:F32"/>
    <mergeCell ref="C4:E4"/>
    <mergeCell ref="C6:F7"/>
    <mergeCell ref="C8:F8"/>
    <mergeCell ref="C10:C11"/>
    <mergeCell ref="F4:F5"/>
    <mergeCell ref="C5:E5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H10"/>
  <sheetViews>
    <sheetView workbookViewId="0">
      <selection activeCell="F5" sqref="F5:H5"/>
    </sheetView>
  </sheetViews>
  <sheetFormatPr baseColWidth="10" defaultRowHeight="12.75" x14ac:dyDescent="0.2"/>
  <cols>
    <col min="1" max="1" width="87.28515625" customWidth="1"/>
    <col min="2" max="2" width="7.42578125" customWidth="1"/>
    <col min="3" max="3" width="6.7109375" customWidth="1"/>
    <col min="4" max="4" width="8.5703125" customWidth="1"/>
  </cols>
  <sheetData>
    <row r="1" spans="1:8" ht="12.75" customHeight="1" x14ac:dyDescent="0.2">
      <c r="A1" s="826" t="s">
        <v>91</v>
      </c>
      <c r="B1" s="828" t="s">
        <v>92</v>
      </c>
      <c r="C1" s="830" t="s">
        <v>93</v>
      </c>
      <c r="D1" s="831"/>
      <c r="E1" s="828" t="s">
        <v>94</v>
      </c>
    </row>
    <row r="2" spans="1:8" ht="12.75" customHeight="1" x14ac:dyDescent="0.2">
      <c r="A2" s="827"/>
      <c r="B2" s="829"/>
      <c r="C2" s="831"/>
      <c r="D2" s="831"/>
      <c r="E2" s="829"/>
    </row>
    <row r="3" spans="1:8" ht="15" x14ac:dyDescent="0.2">
      <c r="A3" s="217" t="s">
        <v>99</v>
      </c>
      <c r="B3" s="218"/>
      <c r="C3" s="832"/>
      <c r="D3" s="833"/>
      <c r="E3" s="218"/>
    </row>
    <row r="4" spans="1:8" ht="90" x14ac:dyDescent="0.2">
      <c r="A4" s="221" t="s">
        <v>286</v>
      </c>
      <c r="B4" s="230">
        <v>1</v>
      </c>
      <c r="C4" s="834"/>
      <c r="D4" s="834"/>
      <c r="E4" s="225"/>
      <c r="F4" s="819" t="s">
        <v>278</v>
      </c>
      <c r="G4" s="819"/>
      <c r="H4" s="819"/>
    </row>
    <row r="5" spans="1:8" ht="90" x14ac:dyDescent="0.2">
      <c r="A5" s="221" t="s">
        <v>285</v>
      </c>
      <c r="B5" s="230">
        <v>1</v>
      </c>
      <c r="C5" s="836"/>
      <c r="D5" s="837"/>
      <c r="E5" s="225"/>
      <c r="F5" s="819" t="s">
        <v>281</v>
      </c>
      <c r="G5" s="819"/>
      <c r="H5" s="819"/>
    </row>
    <row r="6" spans="1:8" ht="30" x14ac:dyDescent="0.2">
      <c r="A6" s="221" t="s">
        <v>283</v>
      </c>
      <c r="B6" s="230">
        <v>1</v>
      </c>
      <c r="C6" s="836"/>
      <c r="D6" s="837"/>
      <c r="E6" s="225"/>
      <c r="F6" s="822" t="s">
        <v>284</v>
      </c>
      <c r="G6" s="822"/>
      <c r="H6" s="822"/>
    </row>
    <row r="7" spans="1:8" ht="15" x14ac:dyDescent="0.2">
      <c r="A7" s="316"/>
      <c r="B7" s="230"/>
      <c r="C7" s="836"/>
      <c r="D7" s="837"/>
      <c r="E7" s="225"/>
      <c r="F7" s="823"/>
      <c r="G7" s="824"/>
      <c r="H7" s="825"/>
    </row>
    <row r="8" spans="1:8" ht="90" x14ac:dyDescent="0.2">
      <c r="A8" s="221" t="s">
        <v>277</v>
      </c>
      <c r="B8" s="304">
        <v>1</v>
      </c>
      <c r="C8" s="835"/>
      <c r="D8" s="835"/>
      <c r="E8" s="225"/>
      <c r="F8" s="819" t="s">
        <v>279</v>
      </c>
      <c r="G8" s="819"/>
      <c r="H8" s="819"/>
    </row>
    <row r="9" spans="1:8" ht="30.75" customHeight="1" x14ac:dyDescent="0.2">
      <c r="A9" s="221" t="s">
        <v>275</v>
      </c>
      <c r="B9" s="304">
        <v>1</v>
      </c>
      <c r="C9" s="834"/>
      <c r="D9" s="834"/>
      <c r="E9" s="225"/>
      <c r="F9" s="820" t="s">
        <v>287</v>
      </c>
      <c r="G9" s="821"/>
      <c r="H9" s="821"/>
    </row>
    <row r="10" spans="1:8" ht="51.75" customHeight="1" x14ac:dyDescent="0.2">
      <c r="A10" s="210" t="s">
        <v>276</v>
      </c>
      <c r="B10" s="230">
        <v>1</v>
      </c>
      <c r="C10" s="834"/>
      <c r="D10" s="834"/>
      <c r="E10" s="225"/>
      <c r="F10" s="819" t="s">
        <v>280</v>
      </c>
      <c r="G10" s="819"/>
      <c r="H10" s="819"/>
    </row>
  </sheetData>
  <mergeCells count="19">
    <mergeCell ref="C4:D4"/>
    <mergeCell ref="C8:D8"/>
    <mergeCell ref="C9:D9"/>
    <mergeCell ref="C10:D10"/>
    <mergeCell ref="C5:D5"/>
    <mergeCell ref="C6:D6"/>
    <mergeCell ref="C7:D7"/>
    <mergeCell ref="A1:A2"/>
    <mergeCell ref="B1:B2"/>
    <mergeCell ref="C1:D2"/>
    <mergeCell ref="E1:E2"/>
    <mergeCell ref="C3:D3"/>
    <mergeCell ref="F4:H4"/>
    <mergeCell ref="F5:H5"/>
    <mergeCell ref="F8:H8"/>
    <mergeCell ref="F9:H9"/>
    <mergeCell ref="F10:H10"/>
    <mergeCell ref="F6:H6"/>
    <mergeCell ref="F7:H7"/>
  </mergeCells>
  <pageMargins left="0.70866141732283472" right="0.70866141732283472" top="0.74803149606299213" bottom="0.74803149606299213" header="0.31496062992125984" footer="0.31496062992125984"/>
  <pageSetup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U148"/>
  <sheetViews>
    <sheetView showGridLines="0" topLeftCell="A26" zoomScale="85" zoomScaleNormal="85" zoomScaleSheetLayoutView="100" workbookViewId="0">
      <selection activeCell="B29" sqref="B29"/>
    </sheetView>
  </sheetViews>
  <sheetFormatPr baseColWidth="10" defaultColWidth="10.7109375" defaultRowHeight="15" x14ac:dyDescent="0.2"/>
  <cols>
    <col min="1" max="1" width="3.28515625" style="212" customWidth="1"/>
    <col min="2" max="2" width="74.28515625" style="212" customWidth="1"/>
    <col min="3" max="3" width="10.42578125" style="212" customWidth="1"/>
    <col min="4" max="4" width="8.42578125" style="212" customWidth="1"/>
    <col min="5" max="5" width="9.42578125" style="212" customWidth="1"/>
    <col min="6" max="6" width="9.28515625" style="212" customWidth="1"/>
    <col min="7" max="7" width="11.7109375" style="212" customWidth="1"/>
    <col min="8" max="8" width="12.140625" style="212" customWidth="1"/>
    <col min="9" max="9" width="19.140625" style="212" customWidth="1"/>
    <col min="10" max="10" width="18.7109375" style="212" customWidth="1"/>
    <col min="11" max="11" width="13.140625" style="212" customWidth="1"/>
    <col min="12" max="12" width="7.7109375" style="212" customWidth="1"/>
    <col min="13" max="13" width="38.42578125" style="212" customWidth="1"/>
    <col min="14" max="14" width="20.42578125" style="212" customWidth="1"/>
    <col min="15" max="15" width="26.7109375" style="212" customWidth="1"/>
    <col min="16" max="16" width="14.28515625" style="212" customWidth="1"/>
    <col min="17" max="18" width="14.42578125" style="212" customWidth="1"/>
    <col min="19" max="19" width="17.140625" style="212" customWidth="1"/>
    <col min="20" max="20" width="11.7109375" style="212" customWidth="1"/>
    <col min="21" max="21" width="12.7109375" style="212" customWidth="1"/>
    <col min="22" max="16384" width="10.7109375" style="212"/>
  </cols>
  <sheetData>
    <row r="1" spans="1:21" x14ac:dyDescent="0.2">
      <c r="A1" s="211"/>
      <c r="B1" s="841" t="s">
        <v>222</v>
      </c>
      <c r="C1" s="841"/>
      <c r="D1" s="841"/>
      <c r="E1" s="841"/>
      <c r="F1" s="841"/>
      <c r="G1" s="841"/>
      <c r="H1" s="841"/>
      <c r="I1" s="841"/>
      <c r="J1" s="841"/>
      <c r="K1" s="841"/>
      <c r="L1" s="841"/>
      <c r="M1" s="63"/>
    </row>
    <row r="2" spans="1:21" ht="27.75" customHeight="1" x14ac:dyDescent="0.25">
      <c r="A2" s="213"/>
      <c r="B2" s="308" t="s">
        <v>90</v>
      </c>
      <c r="C2" s="611" t="s">
        <v>223</v>
      </c>
      <c r="D2" s="611"/>
      <c r="E2" s="611"/>
      <c r="F2" s="611"/>
      <c r="G2" s="611"/>
      <c r="H2" s="611"/>
      <c r="I2" s="611"/>
      <c r="J2" s="611"/>
      <c r="K2" s="611"/>
      <c r="L2" s="611"/>
      <c r="M2" s="214"/>
    </row>
    <row r="3" spans="1:21" ht="17.100000000000001" customHeight="1" x14ac:dyDescent="0.2">
      <c r="A3" s="213"/>
      <c r="B3" s="842"/>
      <c r="C3" s="842"/>
      <c r="D3" s="842"/>
      <c r="E3" s="842"/>
      <c r="F3" s="843"/>
      <c r="G3" s="843"/>
      <c r="H3" s="843"/>
      <c r="I3" s="233"/>
      <c r="J3" s="303" t="s">
        <v>114</v>
      </c>
      <c r="K3" s="843">
        <v>2</v>
      </c>
      <c r="L3" s="843"/>
      <c r="M3" s="68"/>
    </row>
    <row r="4" spans="1:21" x14ac:dyDescent="0.2">
      <c r="A4" s="213"/>
      <c r="B4" s="838"/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215"/>
    </row>
    <row r="5" spans="1:21" x14ac:dyDescent="0.2">
      <c r="A5" s="213"/>
      <c r="B5" s="830" t="s">
        <v>91</v>
      </c>
      <c r="C5" s="830" t="s">
        <v>92</v>
      </c>
      <c r="D5" s="830" t="s">
        <v>93</v>
      </c>
      <c r="E5" s="831"/>
      <c r="F5" s="830" t="s">
        <v>94</v>
      </c>
      <c r="G5" s="830" t="s">
        <v>95</v>
      </c>
      <c r="H5" s="830" t="s">
        <v>96</v>
      </c>
      <c r="I5" s="830" t="s">
        <v>97</v>
      </c>
      <c r="J5" s="830" t="s">
        <v>29</v>
      </c>
      <c r="K5" s="830" t="s">
        <v>98</v>
      </c>
      <c r="L5" s="831"/>
      <c r="M5" s="216"/>
    </row>
    <row r="6" spans="1:21" ht="21.75" customHeight="1" x14ac:dyDescent="0.2">
      <c r="A6" s="213"/>
      <c r="B6" s="831"/>
      <c r="C6" s="831"/>
      <c r="D6" s="831"/>
      <c r="E6" s="831"/>
      <c r="F6" s="831"/>
      <c r="G6" s="831"/>
      <c r="H6" s="831"/>
      <c r="I6" s="831"/>
      <c r="J6" s="831"/>
      <c r="K6" s="831"/>
      <c r="L6" s="831"/>
      <c r="M6" s="216"/>
    </row>
    <row r="7" spans="1:21" x14ac:dyDescent="0.2">
      <c r="A7" s="213"/>
      <c r="B7" s="309" t="s">
        <v>296</v>
      </c>
      <c r="C7" s="218"/>
      <c r="D7" s="845"/>
      <c r="E7" s="845"/>
      <c r="F7" s="218"/>
      <c r="G7" s="218"/>
      <c r="H7" s="218"/>
      <c r="I7" s="218"/>
      <c r="J7" s="218"/>
      <c r="K7" s="846"/>
      <c r="L7" s="847"/>
      <c r="M7" s="215"/>
      <c r="N7" s="219"/>
      <c r="O7" s="219"/>
      <c r="P7" s="844"/>
      <c r="Q7" s="844"/>
      <c r="R7" s="220"/>
      <c r="T7" s="844"/>
      <c r="U7" s="844"/>
    </row>
    <row r="8" spans="1:21" ht="36.75" customHeight="1" x14ac:dyDescent="0.2">
      <c r="A8" s="213"/>
      <c r="B8" s="221" t="s">
        <v>307</v>
      </c>
      <c r="C8" s="230">
        <v>1</v>
      </c>
      <c r="D8" s="834">
        <v>8176000</v>
      </c>
      <c r="E8" s="834"/>
      <c r="F8" s="225">
        <f>G8*H8*30</f>
        <v>3</v>
      </c>
      <c r="G8" s="231">
        <v>1</v>
      </c>
      <c r="H8" s="232">
        <v>0.1</v>
      </c>
      <c r="I8" s="302">
        <f>C8*D8*H8*G8</f>
        <v>817600</v>
      </c>
      <c r="J8" s="233">
        <v>2.27</v>
      </c>
      <c r="K8" s="840">
        <f>I8*J8</f>
        <v>1855952</v>
      </c>
      <c r="L8" s="840"/>
      <c r="M8" s="307"/>
      <c r="N8" s="854"/>
      <c r="O8" s="854"/>
      <c r="P8" s="222"/>
      <c r="Q8" s="223"/>
      <c r="R8" s="223"/>
      <c r="S8" s="224"/>
      <c r="T8" s="223"/>
      <c r="U8" s="68"/>
    </row>
    <row r="9" spans="1:21" ht="90.75" customHeight="1" x14ac:dyDescent="0.2">
      <c r="A9" s="213"/>
      <c r="B9" s="221" t="s">
        <v>285</v>
      </c>
      <c r="C9" s="230">
        <v>1</v>
      </c>
      <c r="D9" s="834">
        <v>5451156</v>
      </c>
      <c r="E9" s="834"/>
      <c r="F9" s="225">
        <f t="shared" ref="F9" si="0">G9*H9*30</f>
        <v>2.1</v>
      </c>
      <c r="G9" s="231">
        <v>1</v>
      </c>
      <c r="H9" s="232">
        <v>7.0000000000000007E-2</v>
      </c>
      <c r="I9" s="302">
        <f t="shared" ref="I9" si="1">C9*D9*H9*G9</f>
        <v>381580.92000000004</v>
      </c>
      <c r="J9" s="233">
        <v>2.27</v>
      </c>
      <c r="K9" s="840">
        <f>I9*J9</f>
        <v>866188.6884000001</v>
      </c>
      <c r="L9" s="840"/>
      <c r="M9" s="307"/>
      <c r="N9" s="314"/>
      <c r="O9" s="314"/>
      <c r="P9" s="222"/>
      <c r="Q9" s="223"/>
      <c r="R9" s="223"/>
      <c r="S9" s="224"/>
      <c r="T9" s="223"/>
      <c r="U9" s="68"/>
    </row>
    <row r="10" spans="1:21" ht="3" hidden="1" customHeight="1" x14ac:dyDescent="0.2">
      <c r="A10" s="213"/>
      <c r="B10" s="221"/>
      <c r="C10" s="230"/>
      <c r="D10" s="834"/>
      <c r="E10" s="834"/>
      <c r="F10" s="225"/>
      <c r="G10" s="231"/>
      <c r="H10" s="232"/>
      <c r="I10" s="302"/>
      <c r="J10" s="233"/>
      <c r="K10" s="840"/>
      <c r="L10" s="840"/>
      <c r="M10" s="307"/>
      <c r="N10" s="314"/>
      <c r="O10" s="314"/>
      <c r="P10" s="222"/>
      <c r="Q10" s="223"/>
      <c r="R10" s="223"/>
      <c r="S10" s="224"/>
      <c r="T10" s="223"/>
      <c r="U10" s="68"/>
    </row>
    <row r="11" spans="1:21" ht="93.75" customHeight="1" x14ac:dyDescent="0.2">
      <c r="A11" s="213"/>
      <c r="B11" s="389" t="s">
        <v>295</v>
      </c>
      <c r="C11" s="390">
        <v>1</v>
      </c>
      <c r="D11" s="852">
        <v>7268000</v>
      </c>
      <c r="E11" s="852"/>
      <c r="F11" s="391">
        <f t="shared" ref="F11:F13" si="2">G11*H11*30</f>
        <v>0</v>
      </c>
      <c r="G11" s="392">
        <v>0</v>
      </c>
      <c r="H11" s="393">
        <v>0.05</v>
      </c>
      <c r="I11" s="394">
        <f>C11*D11*H11*G11</f>
        <v>0</v>
      </c>
      <c r="J11" s="395">
        <v>2.27</v>
      </c>
      <c r="K11" s="853">
        <f t="shared" ref="K11" si="3">I11*J11</f>
        <v>0</v>
      </c>
      <c r="L11" s="853"/>
      <c r="M11" s="229"/>
      <c r="N11" s="219"/>
      <c r="O11" s="224"/>
      <c r="P11" s="222"/>
      <c r="Q11" s="223"/>
      <c r="R11" s="223"/>
      <c r="S11" s="224"/>
      <c r="T11" s="223"/>
      <c r="U11" s="68"/>
    </row>
    <row r="12" spans="1:21" ht="46.5" customHeight="1" x14ac:dyDescent="0.2">
      <c r="A12" s="213"/>
      <c r="B12" s="306" t="s">
        <v>294</v>
      </c>
      <c r="C12" s="304">
        <v>1</v>
      </c>
      <c r="D12" s="834">
        <v>5451156</v>
      </c>
      <c r="E12" s="834"/>
      <c r="F12" s="225">
        <f>G12*H12*30</f>
        <v>1.5</v>
      </c>
      <c r="G12" s="226">
        <v>1</v>
      </c>
      <c r="H12" s="227">
        <v>0.05</v>
      </c>
      <c r="I12" s="305">
        <f>C12*D12*H12*G12</f>
        <v>272557.8</v>
      </c>
      <c r="J12" s="233">
        <v>2.27</v>
      </c>
      <c r="K12" s="840">
        <f>I12*J12</f>
        <v>618706.20600000001</v>
      </c>
      <c r="L12" s="840"/>
      <c r="M12" s="229"/>
      <c r="N12" s="219"/>
      <c r="O12" s="224"/>
      <c r="P12" s="222"/>
      <c r="Q12" s="223"/>
      <c r="R12" s="223"/>
      <c r="S12" s="224"/>
      <c r="T12" s="223"/>
      <c r="U12" s="68"/>
    </row>
    <row r="13" spans="1:21" ht="71.25" customHeight="1" x14ac:dyDescent="0.2">
      <c r="A13" s="213"/>
      <c r="B13" s="310" t="s">
        <v>293</v>
      </c>
      <c r="C13" s="230">
        <v>1</v>
      </c>
      <c r="D13" s="834">
        <v>5451156</v>
      </c>
      <c r="E13" s="834"/>
      <c r="F13" s="225">
        <f t="shared" si="2"/>
        <v>1.5</v>
      </c>
      <c r="G13" s="231">
        <v>1</v>
      </c>
      <c r="H13" s="232">
        <v>0.05</v>
      </c>
      <c r="I13" s="302">
        <f>C13*D13*H13*G13</f>
        <v>272557.8</v>
      </c>
      <c r="J13" s="233">
        <v>2.27</v>
      </c>
      <c r="K13" s="840">
        <f>I13*J13</f>
        <v>618706.20600000001</v>
      </c>
      <c r="L13" s="840"/>
      <c r="M13" s="307"/>
      <c r="N13" s="219"/>
      <c r="O13" s="224"/>
      <c r="P13" s="222"/>
      <c r="Q13" s="223"/>
      <c r="R13" s="223"/>
      <c r="S13" s="224"/>
      <c r="T13" s="223"/>
      <c r="U13" s="68"/>
    </row>
    <row r="14" spans="1:21" ht="35.25" customHeight="1" x14ac:dyDescent="0.2">
      <c r="A14" s="213"/>
      <c r="B14" s="310"/>
      <c r="C14" s="230"/>
      <c r="D14" s="315"/>
      <c r="E14" s="315"/>
      <c r="F14" s="225"/>
      <c r="G14" s="231"/>
      <c r="H14" s="232"/>
      <c r="I14" s="302"/>
      <c r="J14" s="233"/>
      <c r="K14" s="241"/>
      <c r="L14" s="233"/>
      <c r="M14" s="307"/>
      <c r="N14" s="219"/>
      <c r="O14" s="224"/>
      <c r="P14" s="222"/>
      <c r="Q14" s="223"/>
      <c r="R14" s="223"/>
      <c r="S14" s="224"/>
      <c r="T14" s="223"/>
      <c r="U14" s="68"/>
    </row>
    <row r="15" spans="1:21" ht="33" customHeight="1" x14ac:dyDescent="0.2">
      <c r="A15" s="213"/>
      <c r="B15" s="317"/>
      <c r="C15" s="318"/>
      <c r="D15" s="858"/>
      <c r="E15" s="859"/>
      <c r="F15" s="318"/>
      <c r="G15" s="318"/>
      <c r="H15" s="318"/>
      <c r="I15" s="318"/>
      <c r="J15" s="318"/>
      <c r="K15" s="850"/>
      <c r="L15" s="851"/>
      <c r="M15" s="234"/>
      <c r="N15" s="219"/>
      <c r="O15" s="224"/>
      <c r="P15" s="222"/>
      <c r="Q15" s="223"/>
      <c r="R15" s="223"/>
      <c r="S15" s="224"/>
      <c r="T15" s="223"/>
      <c r="U15" s="68"/>
    </row>
    <row r="16" spans="1:21" ht="26.25" customHeight="1" x14ac:dyDescent="0.2">
      <c r="A16" s="213"/>
      <c r="B16" s="244"/>
      <c r="C16" s="233"/>
      <c r="D16" s="848"/>
      <c r="E16" s="849"/>
      <c r="F16" s="225"/>
      <c r="G16" s="240"/>
      <c r="H16" s="232"/>
      <c r="I16" s="302"/>
      <c r="J16" s="233"/>
      <c r="K16" s="850"/>
      <c r="L16" s="851"/>
      <c r="M16" s="234"/>
      <c r="N16" s="219"/>
      <c r="O16" s="224"/>
      <c r="P16" s="222"/>
      <c r="Q16" s="223"/>
      <c r="R16" s="223"/>
      <c r="S16" s="224"/>
      <c r="T16" s="223"/>
      <c r="U16" s="68"/>
    </row>
    <row r="17" spans="1:21" ht="24" customHeight="1" x14ac:dyDescent="0.2">
      <c r="A17" s="213"/>
      <c r="B17" s="244"/>
      <c r="C17" s="233"/>
      <c r="D17" s="848"/>
      <c r="E17" s="849"/>
      <c r="F17" s="225"/>
      <c r="G17" s="240"/>
      <c r="H17" s="232"/>
      <c r="I17" s="302"/>
      <c r="J17" s="233"/>
      <c r="K17" s="850"/>
      <c r="L17" s="851"/>
      <c r="M17" s="229"/>
      <c r="N17" s="66"/>
      <c r="O17" s="224"/>
      <c r="P17" s="224"/>
      <c r="Q17" s="223"/>
      <c r="R17" s="223"/>
      <c r="S17" s="237"/>
      <c r="T17" s="224"/>
      <c r="U17" s="68"/>
    </row>
    <row r="18" spans="1:21" ht="24.75" customHeight="1" x14ac:dyDescent="0.2">
      <c r="A18" s="213"/>
      <c r="B18" s="855"/>
      <c r="C18" s="855"/>
      <c r="D18" s="855"/>
      <c r="E18" s="855"/>
      <c r="F18" s="855"/>
      <c r="G18" s="855"/>
      <c r="H18" s="856" t="s">
        <v>100</v>
      </c>
      <c r="I18" s="855"/>
      <c r="J18" s="855"/>
      <c r="K18" s="857">
        <f>SUM(K8:K13)</f>
        <v>3959553.1004000008</v>
      </c>
      <c r="L18" s="856"/>
      <c r="M18" s="229">
        <v>3711904</v>
      </c>
      <c r="N18" s="219"/>
      <c r="O18" s="224"/>
      <c r="P18" s="224"/>
      <c r="Q18" s="224"/>
      <c r="R18" s="224"/>
      <c r="S18" s="224"/>
      <c r="T18" s="224"/>
    </row>
    <row r="19" spans="1:21" x14ac:dyDescent="0.2">
      <c r="A19" s="213"/>
      <c r="B19" s="860" t="s">
        <v>101</v>
      </c>
      <c r="C19" s="861"/>
      <c r="D19" s="861"/>
      <c r="E19" s="861"/>
      <c r="F19" s="861"/>
      <c r="G19" s="861"/>
      <c r="H19" s="861"/>
      <c r="I19" s="861"/>
      <c r="J19" s="861"/>
      <c r="K19" s="861"/>
      <c r="L19" s="861"/>
      <c r="M19" s="229"/>
      <c r="N19" s="219"/>
      <c r="O19" s="224"/>
      <c r="P19" s="224"/>
      <c r="Q19" s="224"/>
      <c r="R19" s="224"/>
      <c r="S19" s="224"/>
      <c r="T19" s="224"/>
    </row>
    <row r="20" spans="1:21" ht="15.75" customHeight="1" x14ac:dyDescent="0.2">
      <c r="A20" s="213"/>
      <c r="B20" s="856" t="s">
        <v>102</v>
      </c>
      <c r="C20" s="856" t="s">
        <v>44</v>
      </c>
      <c r="D20" s="856" t="s">
        <v>103</v>
      </c>
      <c r="E20" s="855"/>
      <c r="F20" s="830" t="s">
        <v>94</v>
      </c>
      <c r="G20" s="830" t="s">
        <v>95</v>
      </c>
      <c r="H20" s="830" t="s">
        <v>96</v>
      </c>
      <c r="I20" s="856" t="s">
        <v>104</v>
      </c>
      <c r="J20" s="830" t="s">
        <v>98</v>
      </c>
      <c r="K20" s="855"/>
      <c r="L20" s="855"/>
      <c r="M20" s="238"/>
      <c r="N20" s="239"/>
      <c r="O20" s="224"/>
      <c r="P20" s="224"/>
      <c r="Q20" s="224"/>
      <c r="R20" s="224"/>
      <c r="S20" s="224"/>
      <c r="T20" s="224"/>
    </row>
    <row r="21" spans="1:21" x14ac:dyDescent="0.2">
      <c r="A21" s="213"/>
      <c r="B21" s="855"/>
      <c r="C21" s="855"/>
      <c r="D21" s="855"/>
      <c r="E21" s="855"/>
      <c r="F21" s="831"/>
      <c r="G21" s="831"/>
      <c r="H21" s="831"/>
      <c r="I21" s="856"/>
      <c r="J21" s="831"/>
      <c r="K21" s="855"/>
      <c r="L21" s="855"/>
      <c r="M21" s="215"/>
      <c r="N21" s="66"/>
      <c r="O21" s="224"/>
      <c r="P21" s="224"/>
      <c r="Q21" s="224"/>
      <c r="R21" s="224"/>
      <c r="S21" s="224"/>
      <c r="T21" s="224"/>
    </row>
    <row r="22" spans="1:21" x14ac:dyDescent="0.2">
      <c r="A22" s="213"/>
      <c r="B22" s="860" t="s">
        <v>105</v>
      </c>
      <c r="C22" s="861"/>
      <c r="D22" s="861"/>
      <c r="E22" s="861"/>
      <c r="F22" s="861"/>
      <c r="G22" s="861"/>
      <c r="H22" s="861"/>
      <c r="I22" s="861"/>
      <c r="J22" s="861"/>
      <c r="K22" s="855"/>
      <c r="L22" s="855"/>
      <c r="M22" s="234"/>
      <c r="N22" s="219"/>
      <c r="O22" s="224"/>
      <c r="P22" s="224"/>
      <c r="Q22" s="224"/>
      <c r="R22" s="224"/>
      <c r="S22" s="224"/>
      <c r="T22" s="224"/>
    </row>
    <row r="23" spans="1:21" ht="45" x14ac:dyDescent="0.2">
      <c r="A23" s="213"/>
      <c r="B23" s="311" t="s">
        <v>225</v>
      </c>
      <c r="C23" s="233" t="s">
        <v>89</v>
      </c>
      <c r="D23" s="862">
        <v>7925337</v>
      </c>
      <c r="E23" s="862"/>
      <c r="F23" s="225">
        <f>G23*H23*30</f>
        <v>6</v>
      </c>
      <c r="G23" s="240">
        <v>1</v>
      </c>
      <c r="H23" s="232">
        <v>0.2</v>
      </c>
      <c r="I23" s="240">
        <v>1</v>
      </c>
      <c r="J23" s="241">
        <f>D23*G23*H23*I23</f>
        <v>1585067.4000000001</v>
      </c>
      <c r="K23" s="863"/>
      <c r="L23" s="863"/>
      <c r="M23" s="234"/>
      <c r="N23" s="66"/>
      <c r="O23" s="224"/>
      <c r="P23" s="224"/>
      <c r="Q23" s="224"/>
      <c r="R23" s="224"/>
      <c r="S23" s="224"/>
      <c r="T23" s="224"/>
    </row>
    <row r="24" spans="1:21" ht="32.25" customHeight="1" x14ac:dyDescent="0.2">
      <c r="A24" s="213"/>
      <c r="B24" s="312" t="s">
        <v>298</v>
      </c>
      <c r="C24" s="242" t="s">
        <v>224</v>
      </c>
      <c r="D24" s="862">
        <v>400000</v>
      </c>
      <c r="E24" s="862"/>
      <c r="F24" s="242"/>
      <c r="G24" s="242"/>
      <c r="H24" s="242"/>
      <c r="I24" s="242">
        <v>1</v>
      </c>
      <c r="J24" s="241">
        <f>D24*I24</f>
        <v>400000</v>
      </c>
      <c r="K24" s="863"/>
      <c r="L24" s="863"/>
      <c r="M24" s="234"/>
      <c r="N24" s="243"/>
      <c r="O24" s="209"/>
      <c r="P24" s="224"/>
      <c r="Q24" s="224"/>
      <c r="R24" s="224"/>
      <c r="S24" s="224"/>
      <c r="T24" s="224"/>
    </row>
    <row r="25" spans="1:21" ht="104.25" customHeight="1" x14ac:dyDescent="0.2">
      <c r="A25" s="246"/>
      <c r="B25" s="310" t="s">
        <v>299</v>
      </c>
      <c r="C25" s="233" t="s">
        <v>224</v>
      </c>
      <c r="D25" s="862">
        <v>705002</v>
      </c>
      <c r="E25" s="862"/>
      <c r="F25" s="225">
        <v>3</v>
      </c>
      <c r="G25" s="240"/>
      <c r="H25" s="232"/>
      <c r="I25" s="240">
        <v>1</v>
      </c>
      <c r="J25" s="241">
        <f>+I25*F25*D25</f>
        <v>2115006</v>
      </c>
      <c r="K25" s="863"/>
      <c r="L25" s="863"/>
      <c r="M25" s="247"/>
      <c r="N25" s="248"/>
      <c r="O25" s="223"/>
      <c r="P25" s="223"/>
      <c r="Q25" s="223"/>
      <c r="R25" s="224"/>
      <c r="S25" s="224"/>
      <c r="T25" s="224"/>
    </row>
    <row r="26" spans="1:21" ht="121.5" customHeight="1" x14ac:dyDescent="0.2">
      <c r="A26" s="213"/>
      <c r="B26" s="313" t="s">
        <v>300</v>
      </c>
      <c r="C26" s="242" t="s">
        <v>224</v>
      </c>
      <c r="D26" s="862">
        <v>1800000</v>
      </c>
      <c r="E26" s="862"/>
      <c r="F26" s="244"/>
      <c r="G26" s="244"/>
      <c r="H26" s="244"/>
      <c r="I26" s="233">
        <v>1</v>
      </c>
      <c r="J26" s="241">
        <f>+I26*D26</f>
        <v>1800000</v>
      </c>
      <c r="K26" s="863"/>
      <c r="L26" s="863"/>
      <c r="M26" s="234"/>
      <c r="N26" s="243"/>
      <c r="O26" s="209"/>
      <c r="P26" s="224"/>
      <c r="Q26" s="224"/>
      <c r="R26" s="224"/>
      <c r="S26" s="224"/>
      <c r="T26" s="224"/>
    </row>
    <row r="27" spans="1:21" ht="63" customHeight="1" x14ac:dyDescent="0.2">
      <c r="A27" s="213"/>
      <c r="B27" s="310" t="s">
        <v>301</v>
      </c>
      <c r="C27" s="233" t="s">
        <v>224</v>
      </c>
      <c r="D27" s="850">
        <v>11000595.798319329</v>
      </c>
      <c r="E27" s="851"/>
      <c r="F27" s="233"/>
      <c r="G27" s="233"/>
      <c r="H27" s="233"/>
      <c r="I27" s="240">
        <v>1</v>
      </c>
      <c r="J27" s="241">
        <f>+I27*D27</f>
        <v>11000595.798319329</v>
      </c>
      <c r="K27" s="863"/>
      <c r="L27" s="863"/>
      <c r="M27" s="234">
        <f>+D27/5.3</f>
        <v>2075584.1128904393</v>
      </c>
      <c r="N27" s="67"/>
      <c r="O27" s="245"/>
      <c r="P27" s="223"/>
      <c r="Q27" s="223"/>
      <c r="R27" s="224"/>
      <c r="S27" s="224"/>
      <c r="T27" s="224"/>
    </row>
    <row r="28" spans="1:21" x14ac:dyDescent="0.2">
      <c r="A28" s="213"/>
      <c r="B28" s="210" t="s">
        <v>345</v>
      </c>
      <c r="C28" s="233" t="s">
        <v>224</v>
      </c>
      <c r="D28" s="864">
        <v>2370000</v>
      </c>
      <c r="E28" s="864"/>
      <c r="F28" s="233"/>
      <c r="G28" s="233"/>
      <c r="H28" s="233"/>
      <c r="I28" s="240">
        <v>1</v>
      </c>
      <c r="J28" s="241">
        <f>+D28*I28</f>
        <v>2370000</v>
      </c>
      <c r="K28" s="863"/>
      <c r="L28" s="863"/>
      <c r="M28" s="234"/>
      <c r="N28" s="67"/>
      <c r="O28" s="245"/>
      <c r="P28" s="223"/>
      <c r="Q28" s="223"/>
      <c r="R28" s="224"/>
      <c r="S28" s="224"/>
      <c r="T28" s="224"/>
    </row>
    <row r="29" spans="1:21" x14ac:dyDescent="0.2">
      <c r="A29" s="246"/>
      <c r="B29" s="210" t="s">
        <v>303</v>
      </c>
      <c r="C29" s="233" t="s">
        <v>224</v>
      </c>
      <c r="D29" s="862">
        <v>1000000</v>
      </c>
      <c r="E29" s="862"/>
      <c r="F29" s="225"/>
      <c r="G29" s="240"/>
      <c r="H29" s="232"/>
      <c r="I29" s="240">
        <v>1</v>
      </c>
      <c r="J29" s="241">
        <f t="shared" ref="J29:J32" si="4">+D29*I29</f>
        <v>1000000</v>
      </c>
      <c r="K29" s="863"/>
      <c r="L29" s="863"/>
      <c r="M29" s="247"/>
      <c r="N29" s="248"/>
      <c r="O29" s="223"/>
      <c r="P29" s="223"/>
      <c r="Q29" s="223"/>
      <c r="R29" s="224"/>
      <c r="S29" s="224"/>
      <c r="T29" s="224"/>
    </row>
    <row r="30" spans="1:21" x14ac:dyDescent="0.2">
      <c r="A30" s="246"/>
      <c r="B30" s="210" t="s">
        <v>304</v>
      </c>
      <c r="C30" s="233" t="s">
        <v>224</v>
      </c>
      <c r="D30" s="862">
        <v>2000000</v>
      </c>
      <c r="E30" s="862"/>
      <c r="F30" s="225"/>
      <c r="G30" s="240"/>
      <c r="H30" s="232"/>
      <c r="I30" s="240">
        <v>1</v>
      </c>
      <c r="J30" s="241">
        <f t="shared" si="4"/>
        <v>2000000</v>
      </c>
      <c r="K30" s="863"/>
      <c r="L30" s="863"/>
      <c r="M30" s="247"/>
      <c r="N30" s="248"/>
      <c r="O30" s="223"/>
      <c r="P30" s="223"/>
      <c r="Q30" s="223"/>
      <c r="R30" s="224"/>
      <c r="S30" s="224"/>
      <c r="T30" s="224"/>
    </row>
    <row r="31" spans="1:21" ht="45" x14ac:dyDescent="0.2">
      <c r="A31" s="246"/>
      <c r="B31" s="210" t="s">
        <v>344</v>
      </c>
      <c r="C31" s="233" t="s">
        <v>224</v>
      </c>
      <c r="D31" s="862">
        <v>2000000</v>
      </c>
      <c r="E31" s="862"/>
      <c r="F31" s="225"/>
      <c r="G31" s="240"/>
      <c r="H31" s="232"/>
      <c r="I31" s="240">
        <v>1</v>
      </c>
      <c r="J31" s="241">
        <f t="shared" si="4"/>
        <v>2000000</v>
      </c>
      <c r="K31" s="863"/>
      <c r="L31" s="863"/>
      <c r="M31" s="247"/>
      <c r="N31" s="248"/>
      <c r="O31" s="223"/>
      <c r="P31" s="223"/>
      <c r="Q31" s="223"/>
      <c r="R31" s="224"/>
      <c r="S31" s="224"/>
      <c r="T31" s="224"/>
    </row>
    <row r="32" spans="1:21" ht="75" x14ac:dyDescent="0.2">
      <c r="A32" s="246"/>
      <c r="B32" s="210" t="s">
        <v>302</v>
      </c>
      <c r="C32" s="233" t="s">
        <v>224</v>
      </c>
      <c r="D32" s="865">
        <v>950685.71428571432</v>
      </c>
      <c r="E32" s="865"/>
      <c r="F32" s="225"/>
      <c r="G32" s="240"/>
      <c r="H32" s="232"/>
      <c r="I32" s="240">
        <v>1</v>
      </c>
      <c r="J32" s="241">
        <f t="shared" si="4"/>
        <v>950685.71428571432</v>
      </c>
      <c r="K32" s="867"/>
      <c r="L32" s="868"/>
      <c r="M32" s="247"/>
      <c r="N32" s="248"/>
      <c r="O32" s="223"/>
      <c r="P32" s="223"/>
      <c r="Q32" s="223"/>
      <c r="R32" s="224"/>
      <c r="S32" s="224"/>
      <c r="T32" s="224"/>
    </row>
    <row r="33" spans="1:20" ht="16.5" customHeight="1" x14ac:dyDescent="0.2">
      <c r="A33" s="213"/>
      <c r="B33" s="249" t="s">
        <v>106</v>
      </c>
      <c r="C33" s="250"/>
      <c r="D33" s="869"/>
      <c r="E33" s="870"/>
      <c r="F33" s="250"/>
      <c r="G33" s="250"/>
      <c r="H33" s="250"/>
      <c r="I33" s="250"/>
      <c r="J33" s="250"/>
      <c r="K33" s="855"/>
      <c r="L33" s="866"/>
      <c r="M33" s="234"/>
      <c r="N33" s="68"/>
      <c r="O33" s="69"/>
      <c r="P33" s="69"/>
      <c r="Q33" s="223"/>
      <c r="R33" s="224"/>
      <c r="S33" s="224"/>
      <c r="T33" s="224"/>
    </row>
    <row r="34" spans="1:20" ht="16.5" customHeight="1" x14ac:dyDescent="0.2">
      <c r="A34" s="213"/>
      <c r="B34" s="235" t="s">
        <v>107</v>
      </c>
      <c r="C34" s="228" t="s">
        <v>2</v>
      </c>
      <c r="D34" s="862">
        <v>804000</v>
      </c>
      <c r="E34" s="862"/>
      <c r="F34" s="251">
        <v>60</v>
      </c>
      <c r="G34" s="236"/>
      <c r="H34" s="252"/>
      <c r="I34" s="236">
        <v>1</v>
      </c>
      <c r="J34" s="253">
        <f>+I34*D34</f>
        <v>804000</v>
      </c>
      <c r="K34" s="855"/>
      <c r="L34" s="866"/>
      <c r="M34" s="234"/>
      <c r="N34" s="68"/>
      <c r="O34" s="69"/>
      <c r="P34" s="69"/>
      <c r="Q34" s="223"/>
      <c r="R34" s="224"/>
      <c r="S34" s="224"/>
      <c r="T34" s="224"/>
    </row>
    <row r="35" spans="1:20" ht="16.5" customHeight="1" x14ac:dyDescent="0.25">
      <c r="A35" s="213"/>
      <c r="B35" s="269" t="s">
        <v>226</v>
      </c>
      <c r="C35" s="228" t="s">
        <v>2</v>
      </c>
      <c r="D35" s="862">
        <v>683119</v>
      </c>
      <c r="E35" s="862"/>
      <c r="F35" s="251">
        <v>30</v>
      </c>
      <c r="G35" s="236"/>
      <c r="H35" s="252"/>
      <c r="I35" s="236">
        <v>1</v>
      </c>
      <c r="J35" s="253">
        <f>+I35*D35</f>
        <v>683119</v>
      </c>
      <c r="K35" s="869"/>
      <c r="L35" s="871"/>
      <c r="M35" s="234"/>
      <c r="N35" s="68"/>
      <c r="O35" s="69"/>
      <c r="P35" s="69"/>
      <c r="Q35" s="223"/>
      <c r="R35" s="224"/>
      <c r="S35" s="224"/>
      <c r="T35" s="224"/>
    </row>
    <row r="36" spans="1:20" ht="17.25" customHeight="1" x14ac:dyDescent="0.2">
      <c r="A36" s="213"/>
      <c r="B36" s="235" t="s">
        <v>227</v>
      </c>
      <c r="C36" s="228" t="s">
        <v>2</v>
      </c>
      <c r="D36" s="862">
        <v>804000</v>
      </c>
      <c r="E36" s="862"/>
      <c r="F36" s="251">
        <v>30</v>
      </c>
      <c r="G36" s="236"/>
      <c r="H36" s="252"/>
      <c r="I36" s="236">
        <v>1</v>
      </c>
      <c r="J36" s="253">
        <f>+I36*D36</f>
        <v>804000</v>
      </c>
      <c r="K36" s="855"/>
      <c r="L36" s="866"/>
      <c r="M36" s="234"/>
      <c r="N36" s="68"/>
      <c r="O36" s="70"/>
      <c r="P36" s="68"/>
      <c r="Q36" s="68"/>
    </row>
    <row r="37" spans="1:20" ht="21.75" customHeight="1" x14ac:dyDescent="0.2">
      <c r="A37" s="213"/>
      <c r="B37" s="254"/>
      <c r="C37" s="255"/>
      <c r="D37" s="255"/>
      <c r="E37" s="255"/>
      <c r="F37" s="255"/>
      <c r="G37" s="255"/>
      <c r="H37" s="890" t="s">
        <v>113</v>
      </c>
      <c r="I37" s="847"/>
      <c r="J37" s="847"/>
      <c r="K37" s="891">
        <f>+J36+J34+J32+J31+J30+J29+J28+J27+J26+J25+J24+J23+J35</f>
        <v>27512473.91260504</v>
      </c>
      <c r="L37" s="892"/>
      <c r="M37" s="234"/>
      <c r="N37" s="68"/>
      <c r="O37" s="68"/>
      <c r="P37" s="68"/>
      <c r="Q37" s="68"/>
    </row>
    <row r="38" spans="1:20" ht="21.75" customHeight="1" x14ac:dyDescent="0.2">
      <c r="A38" s="213"/>
      <c r="B38" s="889"/>
      <c r="C38" s="855"/>
      <c r="D38" s="855"/>
      <c r="E38" s="855"/>
      <c r="F38" s="855"/>
      <c r="G38" s="855"/>
      <c r="H38" s="855"/>
      <c r="I38" s="855"/>
      <c r="J38" s="855"/>
      <c r="K38" s="855"/>
      <c r="L38" s="866"/>
      <c r="M38" s="234"/>
      <c r="N38" s="68"/>
      <c r="O38" s="70"/>
      <c r="P38" s="68"/>
    </row>
    <row r="39" spans="1:20" x14ac:dyDescent="0.2">
      <c r="A39" s="213"/>
      <c r="B39" s="874" t="s">
        <v>108</v>
      </c>
      <c r="C39" s="875"/>
      <c r="D39" s="875"/>
      <c r="E39" s="875"/>
      <c r="F39" s="875"/>
      <c r="G39" s="875"/>
      <c r="H39" s="875"/>
      <c r="I39" s="875"/>
      <c r="J39" s="875"/>
      <c r="K39" s="880">
        <f>(K18+K37)</f>
        <v>31472027.013005041</v>
      </c>
      <c r="L39" s="881"/>
      <c r="M39" s="887"/>
      <c r="N39" s="888"/>
      <c r="O39" s="888"/>
      <c r="P39" s="68"/>
    </row>
    <row r="40" spans="1:20" ht="7.5" customHeight="1" x14ac:dyDescent="0.2">
      <c r="A40" s="213"/>
      <c r="B40" s="872"/>
      <c r="C40" s="863"/>
      <c r="D40" s="863"/>
      <c r="E40" s="863"/>
      <c r="F40" s="863"/>
      <c r="G40" s="863"/>
      <c r="H40" s="863"/>
      <c r="I40" s="863"/>
      <c r="J40" s="863"/>
      <c r="K40" s="863"/>
      <c r="L40" s="873"/>
      <c r="M40" s="220"/>
      <c r="N40" s="224"/>
      <c r="O40" s="71"/>
      <c r="P40" s="224"/>
      <c r="Q40" s="224"/>
    </row>
    <row r="41" spans="1:20" x14ac:dyDescent="0.2">
      <c r="A41" s="213"/>
      <c r="B41" s="874" t="s">
        <v>109</v>
      </c>
      <c r="C41" s="875"/>
      <c r="D41" s="875"/>
      <c r="E41" s="875"/>
      <c r="F41" s="875"/>
      <c r="G41" s="875"/>
      <c r="H41" s="875"/>
      <c r="I41" s="875"/>
      <c r="J41" s="875"/>
      <c r="K41" s="880">
        <f>(K39*19%)</f>
        <v>5979685.1324709579</v>
      </c>
      <c r="L41" s="881"/>
      <c r="M41" s="72"/>
      <c r="N41" s="224">
        <v>200000000</v>
      </c>
      <c r="O41" s="224"/>
      <c r="P41" s="223"/>
      <c r="Q41" s="224"/>
    </row>
    <row r="42" spans="1:20" ht="11.25" customHeight="1" x14ac:dyDescent="0.2">
      <c r="A42" s="213"/>
      <c r="B42" s="872"/>
      <c r="C42" s="863"/>
      <c r="D42" s="863"/>
      <c r="E42" s="863"/>
      <c r="F42" s="863"/>
      <c r="G42" s="863"/>
      <c r="H42" s="863"/>
      <c r="I42" s="863"/>
      <c r="J42" s="863"/>
      <c r="K42" s="863"/>
      <c r="L42" s="873"/>
      <c r="M42" s="73"/>
      <c r="N42" s="224">
        <f>+N41/1.19</f>
        <v>168067226.89075631</v>
      </c>
      <c r="O42" s="223"/>
      <c r="P42" s="224"/>
      <c r="Q42" s="224"/>
    </row>
    <row r="43" spans="1:20" ht="15.75" thickBot="1" x14ac:dyDescent="0.25">
      <c r="A43" s="213"/>
      <c r="B43" s="882" t="s">
        <v>110</v>
      </c>
      <c r="C43" s="883"/>
      <c r="D43" s="883"/>
      <c r="E43" s="883"/>
      <c r="F43" s="883"/>
      <c r="G43" s="883"/>
      <c r="H43" s="883"/>
      <c r="I43" s="883"/>
      <c r="J43" s="883"/>
      <c r="K43" s="884">
        <f>ROUND(K39+K41,0)</f>
        <v>37451712</v>
      </c>
      <c r="L43" s="885"/>
      <c r="M43" s="72"/>
      <c r="N43" s="223"/>
      <c r="O43" s="224"/>
      <c r="P43" s="223"/>
      <c r="Q43" s="224"/>
    </row>
    <row r="44" spans="1:20" ht="10.5" customHeight="1" x14ac:dyDescent="0.2">
      <c r="A44" s="213"/>
      <c r="B44" s="211"/>
      <c r="C44" s="256"/>
      <c r="D44" s="256"/>
      <c r="E44" s="256"/>
      <c r="F44" s="256"/>
      <c r="G44" s="256"/>
      <c r="H44" s="256"/>
      <c r="I44" s="256"/>
      <c r="J44" s="256"/>
      <c r="K44" s="256"/>
      <c r="L44" s="257"/>
      <c r="M44" s="209"/>
      <c r="P44" s="68"/>
    </row>
    <row r="45" spans="1:20" ht="9.75" customHeight="1" x14ac:dyDescent="0.2">
      <c r="A45" s="213"/>
      <c r="B45" s="877" t="s">
        <v>292</v>
      </c>
      <c r="C45" s="878"/>
      <c r="D45" s="878"/>
      <c r="E45" s="878"/>
      <c r="F45" s="878"/>
      <c r="G45" s="878"/>
      <c r="H45" s="878"/>
      <c r="I45" s="878"/>
      <c r="J45" s="878"/>
      <c r="K45" s="878"/>
      <c r="L45" s="879"/>
      <c r="M45" s="219"/>
      <c r="N45" s="219"/>
    </row>
    <row r="46" spans="1:20" ht="6" customHeight="1" x14ac:dyDescent="0.2">
      <c r="A46" s="213"/>
      <c r="B46" s="877"/>
      <c r="C46" s="878"/>
      <c r="D46" s="878"/>
      <c r="E46" s="878"/>
      <c r="F46" s="878"/>
      <c r="G46" s="878"/>
      <c r="H46" s="878"/>
      <c r="I46" s="878"/>
      <c r="J46" s="878"/>
      <c r="K46" s="878"/>
      <c r="L46" s="879"/>
      <c r="M46" s="68"/>
    </row>
    <row r="47" spans="1:20" ht="17.25" customHeight="1" x14ac:dyDescent="0.2">
      <c r="A47" s="213"/>
      <c r="B47" s="213"/>
      <c r="K47" s="219"/>
      <c r="L47" s="258"/>
      <c r="M47" s="219"/>
    </row>
    <row r="48" spans="1:20" ht="33.75" customHeight="1" x14ac:dyDescent="0.2">
      <c r="A48" s="213"/>
      <c r="B48" s="74"/>
      <c r="G48" s="68"/>
      <c r="K48" s="219"/>
      <c r="L48" s="258"/>
      <c r="M48" s="219"/>
      <c r="O48" s="844"/>
      <c r="P48" s="844"/>
      <c r="Q48" s="844"/>
      <c r="R48" s="844"/>
      <c r="S48" s="844"/>
    </row>
    <row r="49" spans="1:19" ht="22.5" customHeight="1" x14ac:dyDescent="0.2">
      <c r="A49" s="213"/>
      <c r="B49" s="886" t="s">
        <v>297</v>
      </c>
      <c r="C49" s="755"/>
      <c r="E49" s="259"/>
      <c r="F49" s="876"/>
      <c r="G49" s="876"/>
      <c r="H49" s="876"/>
      <c r="I49" s="876"/>
      <c r="L49" s="258"/>
      <c r="P49" s="260"/>
      <c r="Q49" s="261"/>
      <c r="R49" s="262"/>
      <c r="S49" s="262"/>
    </row>
    <row r="50" spans="1:19" ht="29.25" customHeight="1" x14ac:dyDescent="0.2">
      <c r="A50" s="213"/>
      <c r="B50" s="707" t="s">
        <v>318</v>
      </c>
      <c r="C50" s="708"/>
      <c r="E50" s="263"/>
      <c r="F50" s="263"/>
      <c r="G50" s="263"/>
      <c r="H50" s="263"/>
      <c r="L50" s="258"/>
      <c r="M50" s="68"/>
      <c r="N50" s="68"/>
      <c r="O50" s="264"/>
      <c r="P50" s="68"/>
      <c r="Q50" s="239"/>
      <c r="R50" s="31"/>
      <c r="S50" s="68"/>
    </row>
    <row r="51" spans="1:19" ht="16.5" customHeight="1" x14ac:dyDescent="0.2">
      <c r="A51" s="213"/>
      <c r="B51" s="707"/>
      <c r="C51" s="708"/>
      <c r="D51" s="263"/>
      <c r="E51" s="263"/>
      <c r="G51" s="265"/>
      <c r="L51" s="258"/>
      <c r="N51" s="68"/>
      <c r="O51" s="264"/>
      <c r="P51" s="32"/>
      <c r="Q51" s="68"/>
      <c r="R51" s="68"/>
      <c r="S51" s="68"/>
    </row>
    <row r="52" spans="1:19" ht="17.25" customHeight="1" thickBot="1" x14ac:dyDescent="0.25">
      <c r="A52" s="266"/>
      <c r="B52" s="266"/>
      <c r="C52" s="267"/>
      <c r="D52" s="267"/>
      <c r="E52" s="75"/>
      <c r="F52" s="267"/>
      <c r="G52" s="267"/>
      <c r="H52" s="267"/>
      <c r="I52" s="267"/>
      <c r="J52" s="267"/>
      <c r="K52" s="267"/>
      <c r="L52" s="268"/>
      <c r="N52" s="68"/>
      <c r="O52" s="264"/>
      <c r="P52" s="68"/>
      <c r="Q52" s="68"/>
      <c r="R52" s="68"/>
      <c r="S52" s="68"/>
    </row>
    <row r="53" spans="1:19" ht="15" customHeight="1" x14ac:dyDescent="0.2">
      <c r="N53" s="68"/>
      <c r="O53" s="68"/>
      <c r="P53" s="70"/>
      <c r="Q53" s="70"/>
      <c r="R53" s="70"/>
      <c r="S53" s="70"/>
    </row>
    <row r="54" spans="1:19" x14ac:dyDescent="0.2">
      <c r="C54" s="68"/>
      <c r="G54" s="68"/>
      <c r="H54" s="68"/>
    </row>
    <row r="55" spans="1:19" x14ac:dyDescent="0.2">
      <c r="C55" s="68"/>
    </row>
    <row r="56" spans="1:19" x14ac:dyDescent="0.2">
      <c r="C56" s="68"/>
    </row>
    <row r="57" spans="1:19" x14ac:dyDescent="0.2">
      <c r="C57" s="68"/>
    </row>
    <row r="58" spans="1:19" x14ac:dyDescent="0.2">
      <c r="C58" s="68"/>
      <c r="I58" s="68"/>
    </row>
    <row r="59" spans="1:19" x14ac:dyDescent="0.2">
      <c r="C59" s="68"/>
      <c r="I59" s="68"/>
    </row>
    <row r="60" spans="1:19" x14ac:dyDescent="0.2">
      <c r="C60" s="68"/>
      <c r="I60" s="68"/>
    </row>
    <row r="61" spans="1:19" x14ac:dyDescent="0.2">
      <c r="C61" s="68"/>
      <c r="D61" s="68"/>
      <c r="E61" s="68"/>
      <c r="I61" s="68"/>
    </row>
    <row r="62" spans="1:19" x14ac:dyDescent="0.2">
      <c r="C62" s="68"/>
      <c r="D62" s="68"/>
      <c r="E62" s="68"/>
      <c r="I62" s="68"/>
    </row>
    <row r="63" spans="1:19" x14ac:dyDescent="0.2">
      <c r="C63" s="68"/>
      <c r="D63" s="68"/>
      <c r="E63" s="68"/>
      <c r="I63" s="68"/>
    </row>
    <row r="64" spans="1:19" x14ac:dyDescent="0.2">
      <c r="C64" s="68"/>
      <c r="D64" s="68"/>
      <c r="E64" s="68"/>
      <c r="I64" s="68"/>
    </row>
    <row r="65" spans="3:5" x14ac:dyDescent="0.2">
      <c r="C65" s="68"/>
      <c r="D65" s="68"/>
      <c r="E65" s="68"/>
    </row>
    <row r="66" spans="3:5" x14ac:dyDescent="0.2">
      <c r="C66" s="68"/>
      <c r="D66" s="68"/>
      <c r="E66" s="68"/>
    </row>
    <row r="67" spans="3:5" x14ac:dyDescent="0.2">
      <c r="C67" s="68"/>
      <c r="D67" s="68"/>
      <c r="E67" s="68"/>
    </row>
    <row r="68" spans="3:5" x14ac:dyDescent="0.2">
      <c r="C68" s="68"/>
      <c r="D68" s="68"/>
      <c r="E68" s="68"/>
    </row>
    <row r="69" spans="3:5" x14ac:dyDescent="0.2">
      <c r="C69" s="68"/>
      <c r="D69" s="68"/>
      <c r="E69" s="68"/>
    </row>
    <row r="70" spans="3:5" x14ac:dyDescent="0.2">
      <c r="C70" s="68"/>
      <c r="D70" s="68"/>
      <c r="E70" s="68"/>
    </row>
    <row r="71" spans="3:5" x14ac:dyDescent="0.2">
      <c r="C71" s="68"/>
      <c r="D71" s="68"/>
      <c r="E71" s="68"/>
    </row>
    <row r="143" spans="4:7" x14ac:dyDescent="0.2">
      <c r="E143" s="68"/>
      <c r="F143" s="68"/>
      <c r="G143" s="68"/>
    </row>
    <row r="144" spans="4:7" x14ac:dyDescent="0.2">
      <c r="D144" s="212">
        <v>27</v>
      </c>
      <c r="E144" s="68">
        <v>50000</v>
      </c>
      <c r="F144" s="68">
        <f>D144*E144</f>
        <v>1350000</v>
      </c>
      <c r="G144" s="68"/>
    </row>
    <row r="145" spans="4:7" x14ac:dyDescent="0.2">
      <c r="D145" s="212">
        <v>18</v>
      </c>
      <c r="E145" s="68">
        <v>85000</v>
      </c>
      <c r="F145" s="68">
        <f>D145*E145</f>
        <v>1530000</v>
      </c>
      <c r="G145" s="68"/>
    </row>
    <row r="146" spans="4:7" x14ac:dyDescent="0.2">
      <c r="D146" s="212">
        <v>8</v>
      </c>
      <c r="E146" s="68">
        <v>85000</v>
      </c>
      <c r="F146" s="68">
        <f>D146*E146</f>
        <v>680000</v>
      </c>
      <c r="G146" s="68"/>
    </row>
    <row r="147" spans="4:7" x14ac:dyDescent="0.2">
      <c r="E147" s="68"/>
      <c r="F147" s="68">
        <f>SUM(F144:F146)</f>
        <v>3560000</v>
      </c>
      <c r="G147" s="68">
        <f>F147*45%</f>
        <v>1602000</v>
      </c>
    </row>
    <row r="148" spans="4:7" x14ac:dyDescent="0.2">
      <c r="E148" s="68"/>
      <c r="F148" s="68"/>
      <c r="G148" s="68">
        <f>F147+G147</f>
        <v>5162000</v>
      </c>
    </row>
  </sheetData>
  <mergeCells count="99">
    <mergeCell ref="D36:E36"/>
    <mergeCell ref="K36:L36"/>
    <mergeCell ref="M39:O39"/>
    <mergeCell ref="B38:L38"/>
    <mergeCell ref="B39:J39"/>
    <mergeCell ref="K39:L39"/>
    <mergeCell ref="H37:J37"/>
    <mergeCell ref="K37:L37"/>
    <mergeCell ref="B50:C50"/>
    <mergeCell ref="B51:C51"/>
    <mergeCell ref="O48:S48"/>
    <mergeCell ref="B40:L40"/>
    <mergeCell ref="B41:J41"/>
    <mergeCell ref="F49:I49"/>
    <mergeCell ref="B45:L46"/>
    <mergeCell ref="K41:L41"/>
    <mergeCell ref="B42:L42"/>
    <mergeCell ref="B43:J43"/>
    <mergeCell ref="K43:L43"/>
    <mergeCell ref="B49:C49"/>
    <mergeCell ref="K31:L31"/>
    <mergeCell ref="D28:E28"/>
    <mergeCell ref="D35:E35"/>
    <mergeCell ref="D30:E30"/>
    <mergeCell ref="D31:E31"/>
    <mergeCell ref="D32:E32"/>
    <mergeCell ref="D34:E34"/>
    <mergeCell ref="K34:L34"/>
    <mergeCell ref="K33:L33"/>
    <mergeCell ref="K32:L32"/>
    <mergeCell ref="D29:E29"/>
    <mergeCell ref="K29:L29"/>
    <mergeCell ref="D33:E33"/>
    <mergeCell ref="K35:L35"/>
    <mergeCell ref="K22:L22"/>
    <mergeCell ref="K24:L24"/>
    <mergeCell ref="D23:E23"/>
    <mergeCell ref="K23:L23"/>
    <mergeCell ref="B22:J22"/>
    <mergeCell ref="D25:E25"/>
    <mergeCell ref="K25:L25"/>
    <mergeCell ref="D24:E24"/>
    <mergeCell ref="K28:L28"/>
    <mergeCell ref="K30:L30"/>
    <mergeCell ref="D27:E27"/>
    <mergeCell ref="K27:L27"/>
    <mergeCell ref="D26:E26"/>
    <mergeCell ref="K26:L26"/>
    <mergeCell ref="B19:L19"/>
    <mergeCell ref="B20:B21"/>
    <mergeCell ref="C20:C21"/>
    <mergeCell ref="D20:E21"/>
    <mergeCell ref="F20:F21"/>
    <mergeCell ref="G20:G21"/>
    <mergeCell ref="H20:H21"/>
    <mergeCell ref="I20:I21"/>
    <mergeCell ref="J20:J21"/>
    <mergeCell ref="K20:L21"/>
    <mergeCell ref="B18:G18"/>
    <mergeCell ref="H18:J18"/>
    <mergeCell ref="K18:L18"/>
    <mergeCell ref="K15:L15"/>
    <mergeCell ref="D15:E15"/>
    <mergeCell ref="D16:E16"/>
    <mergeCell ref="K16:L16"/>
    <mergeCell ref="D13:E13"/>
    <mergeCell ref="K13:L13"/>
    <mergeCell ref="D17:E17"/>
    <mergeCell ref="K17:L17"/>
    <mergeCell ref="P7:Q7"/>
    <mergeCell ref="D12:E12"/>
    <mergeCell ref="K12:L12"/>
    <mergeCell ref="D9:E9"/>
    <mergeCell ref="D10:E10"/>
    <mergeCell ref="K9:L9"/>
    <mergeCell ref="K10:L10"/>
    <mergeCell ref="D11:E11"/>
    <mergeCell ref="K11:L11"/>
    <mergeCell ref="N8:O8"/>
    <mergeCell ref="T7:U7"/>
    <mergeCell ref="B5:B6"/>
    <mergeCell ref="C5:C6"/>
    <mergeCell ref="D5:E6"/>
    <mergeCell ref="F5:F6"/>
    <mergeCell ref="G5:G6"/>
    <mergeCell ref="H5:H6"/>
    <mergeCell ref="I5:I6"/>
    <mergeCell ref="J5:J6"/>
    <mergeCell ref="K5:L6"/>
    <mergeCell ref="D7:E7"/>
    <mergeCell ref="K7:L7"/>
    <mergeCell ref="B4:L4"/>
    <mergeCell ref="D8:E8"/>
    <mergeCell ref="K8:L8"/>
    <mergeCell ref="B1:L1"/>
    <mergeCell ref="C2:L2"/>
    <mergeCell ref="B3:E3"/>
    <mergeCell ref="F3:H3"/>
    <mergeCell ref="K3:L3"/>
  </mergeCells>
  <pageMargins left="0.70866141732283472" right="0.31496062992125984" top="0.35433070866141736" bottom="0.35433070866141736" header="0.31496062992125984" footer="0.31496062992125984"/>
  <pageSetup scale="48" orientation="landscape" horizontalDpi="4294967293" verticalDpi="36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/>
  </sheetPr>
  <dimension ref="B1:GQ53"/>
  <sheetViews>
    <sheetView showGridLines="0" showWhiteSpace="0" view="pageBreakPreview" topLeftCell="C29" zoomScale="93" zoomScaleNormal="93" zoomScaleSheetLayoutView="93" workbookViewId="0">
      <selection activeCell="L47" sqref="L47"/>
    </sheetView>
  </sheetViews>
  <sheetFormatPr baseColWidth="10" defaultColWidth="11.42578125" defaultRowHeight="16.5" x14ac:dyDescent="0.3"/>
  <cols>
    <col min="1" max="1" width="5.5703125" style="279" customWidth="1"/>
    <col min="2" max="2" width="5.7109375" style="279" customWidth="1"/>
    <col min="3" max="3" width="8.7109375" style="279" customWidth="1"/>
    <col min="4" max="4" width="41.140625" style="279" customWidth="1"/>
    <col min="5" max="5" width="10" style="279" customWidth="1"/>
    <col min="6" max="6" width="13.7109375" style="279" customWidth="1"/>
    <col min="7" max="7" width="25.5703125" style="279" customWidth="1"/>
    <col min="8" max="8" width="23.28515625" style="279" customWidth="1"/>
    <col min="9" max="9" width="5.140625" style="279" customWidth="1"/>
    <col min="10" max="10" width="5.5703125" style="279" customWidth="1"/>
    <col min="11" max="16384" width="11.42578125" style="279"/>
  </cols>
  <sheetData>
    <row r="1" spans="2:199" s="270" customFormat="1" x14ac:dyDescent="0.3">
      <c r="D1" s="271"/>
      <c r="E1" s="272"/>
      <c r="F1" s="272"/>
      <c r="G1" s="272"/>
      <c r="H1" s="273"/>
      <c r="I1" s="274"/>
      <c r="J1" s="274"/>
      <c r="K1" s="275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274"/>
      <c r="AA1" s="274"/>
      <c r="AB1" s="274"/>
      <c r="AC1" s="274"/>
      <c r="AD1" s="274"/>
      <c r="AE1" s="274"/>
      <c r="AF1" s="274"/>
      <c r="AG1" s="274"/>
      <c r="AH1" s="274"/>
      <c r="AI1" s="274"/>
      <c r="AJ1" s="274"/>
      <c r="AK1" s="274"/>
      <c r="AL1" s="274"/>
      <c r="AM1" s="274"/>
      <c r="AN1" s="274"/>
      <c r="AO1" s="274"/>
      <c r="AP1" s="274"/>
      <c r="AQ1" s="274"/>
      <c r="AR1" s="274"/>
      <c r="AS1" s="274"/>
      <c r="AT1" s="274"/>
      <c r="AU1" s="274"/>
      <c r="AV1" s="274"/>
      <c r="AW1" s="274"/>
      <c r="AX1" s="274"/>
      <c r="AY1" s="274"/>
      <c r="AZ1" s="274"/>
      <c r="BA1" s="274"/>
      <c r="BB1" s="274"/>
      <c r="BC1" s="274"/>
      <c r="BD1" s="274"/>
      <c r="BE1" s="274"/>
      <c r="BF1" s="274"/>
      <c r="BG1" s="274"/>
      <c r="BH1" s="274"/>
      <c r="BI1" s="274"/>
      <c r="BJ1" s="274"/>
      <c r="BK1" s="274"/>
      <c r="BL1" s="274"/>
      <c r="BM1" s="274"/>
      <c r="BN1" s="274"/>
      <c r="BO1" s="274"/>
      <c r="BP1" s="274"/>
      <c r="BQ1" s="274"/>
      <c r="BR1" s="274"/>
      <c r="BS1" s="274"/>
      <c r="BT1" s="274"/>
      <c r="BU1" s="274"/>
      <c r="BV1" s="274"/>
      <c r="BW1" s="274"/>
      <c r="BX1" s="274"/>
      <c r="BY1" s="274"/>
      <c r="BZ1" s="274"/>
      <c r="CA1" s="274"/>
      <c r="CB1" s="274"/>
      <c r="CC1" s="274"/>
      <c r="CD1" s="274"/>
      <c r="CE1" s="274"/>
      <c r="CF1" s="274"/>
      <c r="CG1" s="274"/>
      <c r="CH1" s="274"/>
      <c r="CI1" s="274"/>
      <c r="CJ1" s="274"/>
      <c r="CK1" s="274"/>
      <c r="CL1" s="274"/>
      <c r="CM1" s="274"/>
      <c r="CN1" s="274"/>
      <c r="CO1" s="274"/>
      <c r="CP1" s="274"/>
      <c r="CQ1" s="274"/>
      <c r="CR1" s="274"/>
      <c r="CS1" s="274"/>
      <c r="CT1" s="274"/>
      <c r="CU1" s="274"/>
      <c r="CV1" s="274"/>
      <c r="CW1" s="274"/>
      <c r="CX1" s="274"/>
      <c r="CY1" s="274"/>
      <c r="CZ1" s="274"/>
      <c r="DA1" s="274"/>
      <c r="DB1" s="274"/>
      <c r="DC1" s="274"/>
      <c r="DD1" s="274"/>
      <c r="DE1" s="274"/>
      <c r="DF1" s="274"/>
      <c r="DG1" s="274"/>
      <c r="DH1" s="274"/>
      <c r="DI1" s="274"/>
      <c r="DJ1" s="274"/>
      <c r="DK1" s="274"/>
      <c r="DL1" s="274"/>
      <c r="DM1" s="274"/>
      <c r="DN1" s="274"/>
      <c r="DO1" s="274"/>
      <c r="DP1" s="274"/>
      <c r="DQ1" s="274"/>
      <c r="DR1" s="274"/>
      <c r="DS1" s="274"/>
      <c r="DT1" s="274"/>
      <c r="DU1" s="274"/>
      <c r="DV1" s="274"/>
      <c r="DW1" s="274"/>
      <c r="DX1" s="274"/>
      <c r="DY1" s="274"/>
      <c r="DZ1" s="274"/>
      <c r="EA1" s="274"/>
      <c r="EB1" s="274"/>
      <c r="EC1" s="274"/>
      <c r="ED1" s="274"/>
      <c r="EE1" s="274"/>
      <c r="EF1" s="274"/>
      <c r="EG1" s="274"/>
      <c r="EH1" s="274"/>
      <c r="EI1" s="274"/>
      <c r="EJ1" s="274"/>
      <c r="EK1" s="274"/>
      <c r="EL1" s="274"/>
      <c r="EM1" s="274"/>
      <c r="EN1" s="274"/>
      <c r="EO1" s="274"/>
      <c r="EP1" s="274"/>
      <c r="EQ1" s="274"/>
      <c r="ER1" s="274"/>
      <c r="ES1" s="274"/>
      <c r="ET1" s="274"/>
      <c r="EU1" s="274"/>
      <c r="EV1" s="274"/>
      <c r="EW1" s="274"/>
      <c r="EX1" s="274"/>
      <c r="EY1" s="274"/>
      <c r="EZ1" s="274"/>
      <c r="FA1" s="274"/>
      <c r="FB1" s="274"/>
      <c r="FC1" s="274"/>
      <c r="FD1" s="274"/>
      <c r="FE1" s="274"/>
      <c r="FF1" s="274"/>
      <c r="FG1" s="274"/>
      <c r="FH1" s="274"/>
      <c r="FI1" s="274"/>
      <c r="FJ1" s="274"/>
      <c r="FK1" s="274"/>
      <c r="FL1" s="274"/>
      <c r="FM1" s="274"/>
      <c r="FN1" s="274"/>
      <c r="FO1" s="274"/>
      <c r="FP1" s="274"/>
      <c r="FQ1" s="274"/>
      <c r="FR1" s="274"/>
      <c r="FS1" s="274"/>
      <c r="FT1" s="274"/>
      <c r="FU1" s="274"/>
      <c r="FV1" s="274"/>
      <c r="FW1" s="274"/>
      <c r="FX1" s="274"/>
      <c r="FY1" s="274"/>
      <c r="FZ1" s="274"/>
      <c r="GA1" s="274"/>
      <c r="GB1" s="274"/>
      <c r="GC1" s="274"/>
      <c r="GD1" s="274"/>
      <c r="GE1" s="274"/>
      <c r="GF1" s="274"/>
      <c r="GG1" s="274"/>
      <c r="GH1" s="274"/>
      <c r="GI1" s="274"/>
      <c r="GJ1" s="274"/>
      <c r="GK1" s="274"/>
      <c r="GL1" s="274"/>
      <c r="GM1" s="274"/>
      <c r="GN1" s="274"/>
      <c r="GO1" s="274"/>
      <c r="GP1" s="274"/>
      <c r="GQ1" s="274"/>
    </row>
    <row r="2" spans="2:199" s="270" customFormat="1" ht="23.25" customHeight="1" x14ac:dyDescent="0.3">
      <c r="C2" s="941" t="s">
        <v>228</v>
      </c>
      <c r="D2" s="942"/>
      <c r="E2" s="942"/>
      <c r="F2" s="942"/>
      <c r="G2" s="942"/>
      <c r="H2" s="943"/>
      <c r="I2" s="274"/>
      <c r="J2" s="274"/>
      <c r="K2" s="275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4"/>
      <c r="AE2" s="274"/>
      <c r="AF2" s="274"/>
      <c r="AG2" s="274"/>
      <c r="AH2" s="274"/>
      <c r="AI2" s="274"/>
      <c r="AJ2" s="274"/>
      <c r="AK2" s="274"/>
      <c r="AL2" s="274"/>
      <c r="AM2" s="274"/>
      <c r="AN2" s="274"/>
      <c r="AO2" s="274"/>
      <c r="AP2" s="274"/>
      <c r="AQ2" s="274"/>
      <c r="AR2" s="274"/>
      <c r="AS2" s="274"/>
      <c r="AT2" s="274"/>
      <c r="AU2" s="274"/>
      <c r="AV2" s="274"/>
      <c r="AW2" s="274"/>
      <c r="AX2" s="274"/>
      <c r="AY2" s="274"/>
      <c r="AZ2" s="274"/>
      <c r="BA2" s="274"/>
      <c r="BB2" s="274"/>
      <c r="BC2" s="274"/>
      <c r="BD2" s="274"/>
      <c r="BE2" s="274"/>
      <c r="BF2" s="274"/>
      <c r="BG2" s="274"/>
      <c r="BH2" s="274"/>
      <c r="BI2" s="274"/>
      <c r="BJ2" s="274"/>
      <c r="BK2" s="274"/>
      <c r="BL2" s="274"/>
      <c r="BM2" s="274"/>
      <c r="BN2" s="274"/>
      <c r="BO2" s="274"/>
      <c r="BP2" s="274"/>
      <c r="BQ2" s="274"/>
      <c r="BR2" s="274"/>
      <c r="BS2" s="274"/>
      <c r="BT2" s="274"/>
      <c r="BU2" s="274"/>
      <c r="BV2" s="274"/>
      <c r="BW2" s="274"/>
      <c r="BX2" s="274"/>
      <c r="BY2" s="274"/>
      <c r="BZ2" s="274"/>
      <c r="CA2" s="274"/>
      <c r="CB2" s="274"/>
      <c r="CC2" s="274"/>
      <c r="CD2" s="274"/>
      <c r="CE2" s="274"/>
      <c r="CF2" s="274"/>
      <c r="CG2" s="274"/>
      <c r="CH2" s="274"/>
      <c r="CI2" s="274"/>
      <c r="CJ2" s="274"/>
      <c r="CK2" s="274"/>
      <c r="CL2" s="274"/>
      <c r="CM2" s="274"/>
      <c r="CN2" s="274"/>
      <c r="CO2" s="274"/>
      <c r="CP2" s="274"/>
      <c r="CQ2" s="274"/>
      <c r="CR2" s="274"/>
      <c r="CS2" s="274"/>
      <c r="CT2" s="274"/>
      <c r="CU2" s="274"/>
      <c r="CV2" s="274"/>
      <c r="CW2" s="274"/>
      <c r="CX2" s="274"/>
      <c r="CY2" s="274"/>
      <c r="CZ2" s="274"/>
      <c r="DA2" s="274"/>
      <c r="DB2" s="274"/>
      <c r="DC2" s="274"/>
      <c r="DD2" s="274"/>
      <c r="DE2" s="274"/>
      <c r="DF2" s="274"/>
      <c r="DG2" s="274"/>
      <c r="DH2" s="274"/>
      <c r="DI2" s="274"/>
      <c r="DJ2" s="274"/>
      <c r="DK2" s="274"/>
      <c r="DL2" s="274"/>
      <c r="DM2" s="274"/>
      <c r="DN2" s="274"/>
      <c r="DO2" s="274"/>
      <c r="DP2" s="274"/>
      <c r="DQ2" s="274"/>
      <c r="DR2" s="274"/>
      <c r="DS2" s="274"/>
      <c r="DT2" s="274"/>
      <c r="DU2" s="274"/>
      <c r="DV2" s="274"/>
      <c r="DW2" s="274"/>
      <c r="DX2" s="274"/>
      <c r="DY2" s="274"/>
      <c r="DZ2" s="274"/>
      <c r="EA2" s="274"/>
      <c r="EB2" s="274"/>
      <c r="EC2" s="274"/>
      <c r="ED2" s="274"/>
      <c r="EE2" s="274"/>
      <c r="EF2" s="274"/>
      <c r="EG2" s="274"/>
      <c r="EH2" s="274"/>
      <c r="EI2" s="274"/>
      <c r="EJ2" s="274"/>
      <c r="EK2" s="274"/>
      <c r="EL2" s="274"/>
      <c r="EM2" s="274"/>
      <c r="EN2" s="274"/>
      <c r="EO2" s="274"/>
      <c r="EP2" s="274"/>
      <c r="EQ2" s="274"/>
      <c r="ER2" s="274"/>
      <c r="ES2" s="274"/>
      <c r="ET2" s="274"/>
      <c r="EU2" s="274"/>
      <c r="EV2" s="274"/>
      <c r="EW2" s="274"/>
      <c r="EX2" s="274"/>
      <c r="EY2" s="274"/>
      <c r="EZ2" s="274"/>
      <c r="FA2" s="274"/>
      <c r="FB2" s="274"/>
      <c r="FC2" s="274"/>
      <c r="FD2" s="274"/>
      <c r="FE2" s="274"/>
      <c r="FF2" s="274"/>
      <c r="FG2" s="274"/>
      <c r="FH2" s="274"/>
      <c r="FI2" s="274"/>
      <c r="FJ2" s="274"/>
      <c r="FK2" s="274"/>
      <c r="FL2" s="274"/>
      <c r="FM2" s="274"/>
      <c r="FN2" s="274"/>
      <c r="FO2" s="274"/>
      <c r="FP2" s="274"/>
      <c r="FQ2" s="274"/>
      <c r="FR2" s="274"/>
      <c r="FS2" s="274"/>
      <c r="FT2" s="274"/>
      <c r="FU2" s="274"/>
      <c r="FV2" s="274"/>
      <c r="FW2" s="274"/>
      <c r="FX2" s="274"/>
      <c r="FY2" s="274"/>
      <c r="FZ2" s="274"/>
      <c r="GA2" s="274"/>
      <c r="GB2" s="274"/>
      <c r="GC2" s="274"/>
      <c r="GD2" s="274"/>
      <c r="GE2" s="274"/>
      <c r="GF2" s="274"/>
      <c r="GG2" s="274"/>
      <c r="GH2" s="274"/>
      <c r="GI2" s="274"/>
      <c r="GJ2" s="274"/>
      <c r="GK2" s="274"/>
      <c r="GL2" s="274"/>
      <c r="GM2" s="274"/>
      <c r="GN2" s="274"/>
      <c r="GO2" s="274"/>
      <c r="GP2" s="274"/>
      <c r="GQ2" s="274"/>
    </row>
    <row r="3" spans="2:199" s="270" customFormat="1" ht="18" customHeight="1" x14ac:dyDescent="0.3">
      <c r="C3" s="276" t="s">
        <v>229</v>
      </c>
      <c r="D3" s="944" t="s">
        <v>230</v>
      </c>
      <c r="E3" s="945"/>
      <c r="F3" s="277" t="s">
        <v>231</v>
      </c>
      <c r="G3" s="277"/>
      <c r="H3" s="278">
        <v>1</v>
      </c>
      <c r="I3" s="274"/>
      <c r="J3" s="274"/>
      <c r="K3" s="275"/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4"/>
      <c r="AA3" s="274"/>
      <c r="AB3" s="274"/>
      <c r="AC3" s="274"/>
      <c r="AD3" s="274"/>
      <c r="AE3" s="274"/>
      <c r="AF3" s="274"/>
      <c r="AG3" s="274"/>
      <c r="AH3" s="274"/>
      <c r="AI3" s="274"/>
      <c r="AJ3" s="274"/>
      <c r="AK3" s="274"/>
      <c r="AL3" s="274"/>
      <c r="AM3" s="274"/>
      <c r="AN3" s="274"/>
      <c r="AO3" s="274"/>
      <c r="AP3" s="274"/>
      <c r="AQ3" s="274"/>
      <c r="AR3" s="274"/>
      <c r="AS3" s="274"/>
      <c r="AT3" s="274"/>
      <c r="AU3" s="274"/>
      <c r="AV3" s="274"/>
      <c r="AW3" s="274"/>
      <c r="AX3" s="274"/>
      <c r="AY3" s="274"/>
      <c r="AZ3" s="274"/>
      <c r="BA3" s="274"/>
      <c r="BB3" s="274"/>
      <c r="BC3" s="274"/>
      <c r="BD3" s="274"/>
      <c r="BE3" s="274"/>
      <c r="BF3" s="274"/>
      <c r="BG3" s="274"/>
      <c r="BH3" s="274"/>
      <c r="BI3" s="274"/>
      <c r="BJ3" s="274"/>
      <c r="BK3" s="274"/>
      <c r="BL3" s="274"/>
      <c r="BM3" s="274"/>
      <c r="BN3" s="274"/>
      <c r="BO3" s="274"/>
      <c r="BP3" s="274"/>
      <c r="BQ3" s="274"/>
      <c r="BR3" s="274"/>
      <c r="BS3" s="274"/>
      <c r="BT3" s="274"/>
      <c r="BU3" s="274"/>
      <c r="BV3" s="274"/>
      <c r="BW3" s="274"/>
      <c r="BX3" s="274"/>
      <c r="BY3" s="274"/>
      <c r="BZ3" s="274"/>
      <c r="CA3" s="274"/>
      <c r="CB3" s="274"/>
      <c r="CC3" s="274"/>
      <c r="CD3" s="274"/>
      <c r="CE3" s="274"/>
      <c r="CF3" s="274"/>
      <c r="CG3" s="274"/>
      <c r="CH3" s="274"/>
      <c r="CI3" s="274"/>
      <c r="CJ3" s="274"/>
      <c r="CK3" s="274"/>
      <c r="CL3" s="274"/>
      <c r="CM3" s="274"/>
      <c r="CN3" s="274"/>
      <c r="CO3" s="274"/>
      <c r="CP3" s="274"/>
      <c r="CQ3" s="274"/>
      <c r="CR3" s="274"/>
      <c r="CS3" s="274"/>
      <c r="CT3" s="274"/>
      <c r="CU3" s="274"/>
      <c r="CV3" s="274"/>
      <c r="CW3" s="274"/>
      <c r="CX3" s="274"/>
      <c r="CY3" s="274"/>
      <c r="CZ3" s="274"/>
      <c r="DA3" s="274"/>
      <c r="DB3" s="274"/>
      <c r="DC3" s="274"/>
      <c r="DD3" s="274"/>
      <c r="DE3" s="274"/>
      <c r="DF3" s="274"/>
      <c r="DG3" s="274"/>
      <c r="DH3" s="274"/>
      <c r="DI3" s="274"/>
      <c r="DJ3" s="274"/>
      <c r="DK3" s="274"/>
      <c r="DL3" s="274"/>
      <c r="DM3" s="274"/>
      <c r="DN3" s="274"/>
      <c r="DO3" s="274"/>
      <c r="DP3" s="274"/>
      <c r="DQ3" s="274"/>
      <c r="DR3" s="274"/>
      <c r="DS3" s="274"/>
      <c r="DT3" s="274"/>
      <c r="DU3" s="274"/>
      <c r="DV3" s="274"/>
      <c r="DW3" s="274"/>
      <c r="DX3" s="274"/>
      <c r="DY3" s="274"/>
      <c r="DZ3" s="274"/>
      <c r="EA3" s="274"/>
      <c r="EB3" s="274"/>
      <c r="EC3" s="274"/>
      <c r="ED3" s="274"/>
      <c r="EE3" s="274"/>
      <c r="EF3" s="274"/>
      <c r="EG3" s="274"/>
      <c r="EH3" s="274"/>
      <c r="EI3" s="274"/>
      <c r="EJ3" s="274"/>
      <c r="EK3" s="274"/>
      <c r="EL3" s="274"/>
      <c r="EM3" s="274"/>
      <c r="EN3" s="274"/>
      <c r="EO3" s="274"/>
      <c r="EP3" s="274"/>
      <c r="EQ3" s="274"/>
      <c r="ER3" s="274"/>
      <c r="ES3" s="274"/>
      <c r="ET3" s="274"/>
      <c r="EU3" s="274"/>
      <c r="EV3" s="274"/>
      <c r="EW3" s="274"/>
      <c r="EX3" s="274"/>
      <c r="EY3" s="274"/>
      <c r="EZ3" s="274"/>
      <c r="FA3" s="274"/>
      <c r="FB3" s="274"/>
      <c r="FC3" s="274"/>
      <c r="FD3" s="274"/>
      <c r="FE3" s="274"/>
      <c r="FF3" s="274"/>
      <c r="FG3" s="274"/>
      <c r="FH3" s="274"/>
      <c r="FI3" s="274"/>
      <c r="FJ3" s="274"/>
      <c r="FK3" s="274"/>
      <c r="FL3" s="274"/>
      <c r="FM3" s="274"/>
      <c r="FN3" s="274"/>
      <c r="FO3" s="274"/>
      <c r="FP3" s="274"/>
      <c r="FQ3" s="274"/>
      <c r="FR3" s="274"/>
      <c r="FS3" s="274"/>
      <c r="FT3" s="274"/>
      <c r="FU3" s="274"/>
      <c r="FV3" s="274"/>
      <c r="FW3" s="274"/>
      <c r="FX3" s="274"/>
      <c r="FY3" s="274"/>
      <c r="FZ3" s="274"/>
      <c r="GA3" s="274"/>
      <c r="GB3" s="274"/>
      <c r="GC3" s="274"/>
      <c r="GD3" s="274"/>
      <c r="GE3" s="274"/>
      <c r="GF3" s="274"/>
      <c r="GG3" s="274"/>
      <c r="GH3" s="274"/>
      <c r="GI3" s="274"/>
      <c r="GJ3" s="274"/>
      <c r="GK3" s="274"/>
      <c r="GL3" s="274"/>
      <c r="GM3" s="274"/>
      <c r="GN3" s="274"/>
      <c r="GO3" s="274"/>
      <c r="GP3" s="274"/>
      <c r="GQ3" s="274"/>
    </row>
    <row r="4" spans="2:199" s="270" customFormat="1" x14ac:dyDescent="0.3">
      <c r="E4" s="272"/>
      <c r="F4" s="272"/>
      <c r="G4" s="272"/>
      <c r="H4" s="273"/>
      <c r="I4" s="274"/>
      <c r="J4" s="274"/>
      <c r="K4" s="275"/>
      <c r="L4" s="274"/>
      <c r="M4" s="274"/>
      <c r="N4" s="274"/>
      <c r="O4" s="274"/>
      <c r="P4" s="274"/>
      <c r="Q4" s="274"/>
      <c r="R4" s="274"/>
      <c r="S4" s="274"/>
      <c r="T4" s="274"/>
      <c r="U4" s="274"/>
      <c r="V4" s="274"/>
      <c r="W4" s="274"/>
      <c r="X4" s="274"/>
      <c r="Y4" s="274"/>
      <c r="Z4" s="274"/>
      <c r="AA4" s="274"/>
      <c r="AB4" s="274"/>
      <c r="AC4" s="274"/>
      <c r="AD4" s="274"/>
      <c r="AE4" s="274"/>
      <c r="AF4" s="274"/>
      <c r="AG4" s="274"/>
      <c r="AH4" s="274"/>
      <c r="AI4" s="274"/>
      <c r="AJ4" s="274"/>
      <c r="AK4" s="274"/>
      <c r="AL4" s="274"/>
      <c r="AM4" s="274"/>
      <c r="AN4" s="274"/>
      <c r="AO4" s="274"/>
      <c r="AP4" s="274"/>
      <c r="AQ4" s="274"/>
      <c r="AR4" s="274"/>
      <c r="AS4" s="274"/>
      <c r="AT4" s="274"/>
      <c r="AU4" s="274"/>
      <c r="AV4" s="274"/>
      <c r="AW4" s="274"/>
      <c r="AX4" s="274"/>
      <c r="AY4" s="274"/>
      <c r="AZ4" s="274"/>
      <c r="BA4" s="274"/>
      <c r="BB4" s="274"/>
      <c r="BC4" s="274"/>
      <c r="BD4" s="274"/>
      <c r="BE4" s="274"/>
      <c r="BF4" s="274"/>
      <c r="BG4" s="274"/>
      <c r="BH4" s="274"/>
      <c r="BI4" s="274"/>
      <c r="BJ4" s="274"/>
      <c r="BK4" s="274"/>
      <c r="BL4" s="274"/>
      <c r="BM4" s="274"/>
      <c r="BN4" s="274"/>
      <c r="BO4" s="274"/>
      <c r="BP4" s="274"/>
      <c r="BQ4" s="274"/>
      <c r="BR4" s="274"/>
      <c r="BS4" s="274"/>
      <c r="BT4" s="274"/>
      <c r="BU4" s="274"/>
      <c r="BV4" s="274"/>
      <c r="BW4" s="274"/>
      <c r="BX4" s="274"/>
      <c r="BY4" s="274"/>
      <c r="BZ4" s="274"/>
      <c r="CA4" s="274"/>
      <c r="CB4" s="274"/>
      <c r="CC4" s="274"/>
      <c r="CD4" s="274"/>
      <c r="CE4" s="274"/>
      <c r="CF4" s="274"/>
      <c r="CG4" s="274"/>
      <c r="CH4" s="274"/>
      <c r="CI4" s="274"/>
      <c r="CJ4" s="274"/>
      <c r="CK4" s="274"/>
      <c r="CL4" s="274"/>
      <c r="CM4" s="274"/>
      <c r="CN4" s="274"/>
      <c r="CO4" s="274"/>
      <c r="CP4" s="274"/>
      <c r="CQ4" s="274"/>
      <c r="CR4" s="274"/>
      <c r="CS4" s="274"/>
      <c r="CT4" s="274"/>
      <c r="CU4" s="274"/>
      <c r="CV4" s="274"/>
      <c r="CW4" s="274"/>
      <c r="CX4" s="274"/>
      <c r="CY4" s="274"/>
      <c r="CZ4" s="274"/>
      <c r="DA4" s="274"/>
      <c r="DB4" s="274"/>
      <c r="DC4" s="274"/>
      <c r="DD4" s="274"/>
      <c r="DE4" s="274"/>
      <c r="DF4" s="274"/>
      <c r="DG4" s="274"/>
      <c r="DH4" s="274"/>
      <c r="DI4" s="274"/>
      <c r="DJ4" s="274"/>
      <c r="DK4" s="274"/>
      <c r="DL4" s="274"/>
      <c r="DM4" s="274"/>
      <c r="DN4" s="274"/>
      <c r="DO4" s="274"/>
      <c r="DP4" s="274"/>
      <c r="DQ4" s="274"/>
      <c r="DR4" s="274"/>
      <c r="DS4" s="274"/>
      <c r="DT4" s="274"/>
      <c r="DU4" s="274"/>
      <c r="DV4" s="274"/>
      <c r="DW4" s="274"/>
      <c r="DX4" s="274"/>
      <c r="DY4" s="274"/>
      <c r="DZ4" s="274"/>
      <c r="EA4" s="274"/>
      <c r="EB4" s="274"/>
      <c r="EC4" s="274"/>
      <c r="ED4" s="274"/>
      <c r="EE4" s="274"/>
      <c r="EF4" s="274"/>
      <c r="EG4" s="274"/>
      <c r="EH4" s="274"/>
      <c r="EI4" s="274"/>
      <c r="EJ4" s="274"/>
      <c r="EK4" s="274"/>
      <c r="EL4" s="274"/>
      <c r="EM4" s="274"/>
      <c r="EN4" s="274"/>
      <c r="EO4" s="274"/>
      <c r="EP4" s="274"/>
      <c r="EQ4" s="274"/>
      <c r="ER4" s="274"/>
      <c r="ES4" s="274"/>
      <c r="ET4" s="274"/>
      <c r="EU4" s="274"/>
      <c r="EV4" s="274"/>
      <c r="EW4" s="274"/>
      <c r="EX4" s="274"/>
      <c r="EY4" s="274"/>
      <c r="EZ4" s="274"/>
      <c r="FA4" s="274"/>
      <c r="FB4" s="274"/>
      <c r="FC4" s="274"/>
      <c r="FD4" s="274"/>
      <c r="FE4" s="274"/>
      <c r="FF4" s="274"/>
      <c r="FG4" s="274"/>
      <c r="FH4" s="274"/>
      <c r="FI4" s="274"/>
      <c r="FJ4" s="274"/>
      <c r="FK4" s="274"/>
      <c r="FL4" s="274"/>
      <c r="FM4" s="274"/>
      <c r="FN4" s="274"/>
      <c r="FO4" s="274"/>
      <c r="FP4" s="274"/>
      <c r="FQ4" s="274"/>
      <c r="FR4" s="274"/>
      <c r="FS4" s="274"/>
      <c r="FT4" s="274"/>
      <c r="FU4" s="274"/>
      <c r="FV4" s="274"/>
      <c r="FW4" s="274"/>
      <c r="FX4" s="274"/>
      <c r="FY4" s="274"/>
      <c r="FZ4" s="274"/>
      <c r="GA4" s="274"/>
      <c r="GB4" s="274"/>
      <c r="GC4" s="274"/>
      <c r="GD4" s="274"/>
      <c r="GE4" s="274"/>
      <c r="GF4" s="274"/>
      <c r="GG4" s="274"/>
      <c r="GH4" s="274"/>
      <c r="GI4" s="274"/>
      <c r="GJ4" s="274"/>
      <c r="GK4" s="274"/>
      <c r="GL4" s="274"/>
      <c r="GM4" s="274"/>
      <c r="GN4" s="274"/>
      <c r="GO4" s="274"/>
      <c r="GP4" s="274"/>
      <c r="GQ4" s="274"/>
    </row>
    <row r="5" spans="2:199" s="270" customFormat="1" x14ac:dyDescent="0.3">
      <c r="D5" s="271"/>
      <c r="E5" s="272"/>
      <c r="F5" s="272"/>
      <c r="G5" s="272"/>
      <c r="H5" s="273"/>
      <c r="I5" s="274"/>
      <c r="J5" s="274"/>
      <c r="K5" s="275"/>
      <c r="L5" s="274"/>
      <c r="M5" s="274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274"/>
      <c r="Y5" s="274"/>
      <c r="Z5" s="274"/>
      <c r="AA5" s="274"/>
      <c r="AB5" s="274"/>
      <c r="AC5" s="274"/>
      <c r="AD5" s="274"/>
      <c r="AE5" s="274"/>
      <c r="AF5" s="274"/>
      <c r="AG5" s="274"/>
      <c r="AH5" s="274"/>
      <c r="AI5" s="274"/>
      <c r="AJ5" s="274"/>
      <c r="AK5" s="274"/>
      <c r="AL5" s="274"/>
      <c r="AM5" s="274"/>
      <c r="AN5" s="274"/>
      <c r="AO5" s="274"/>
      <c r="AP5" s="274"/>
      <c r="AQ5" s="274"/>
      <c r="AR5" s="274"/>
      <c r="AS5" s="274"/>
      <c r="AT5" s="274"/>
      <c r="AU5" s="274"/>
      <c r="AV5" s="274"/>
      <c r="AW5" s="274"/>
      <c r="AX5" s="274"/>
      <c r="AY5" s="274"/>
      <c r="AZ5" s="274"/>
      <c r="BA5" s="274"/>
      <c r="BB5" s="274"/>
      <c r="BC5" s="274"/>
      <c r="BD5" s="274"/>
      <c r="BE5" s="274"/>
      <c r="BF5" s="274"/>
      <c r="BG5" s="274"/>
      <c r="BH5" s="274"/>
      <c r="BI5" s="274"/>
      <c r="BJ5" s="274"/>
      <c r="BK5" s="274"/>
      <c r="BL5" s="274"/>
      <c r="BM5" s="274"/>
      <c r="BN5" s="274"/>
      <c r="BO5" s="274"/>
      <c r="BP5" s="274"/>
      <c r="BQ5" s="274"/>
      <c r="BR5" s="274"/>
      <c r="BS5" s="274"/>
      <c r="BT5" s="274"/>
      <c r="BU5" s="274"/>
      <c r="BV5" s="274"/>
      <c r="BW5" s="274"/>
      <c r="BX5" s="274"/>
      <c r="BY5" s="274"/>
      <c r="BZ5" s="274"/>
      <c r="CA5" s="274"/>
      <c r="CB5" s="274"/>
      <c r="CC5" s="274"/>
      <c r="CD5" s="274"/>
      <c r="CE5" s="274"/>
      <c r="CF5" s="274"/>
      <c r="CG5" s="274"/>
      <c r="CH5" s="274"/>
      <c r="CI5" s="274"/>
      <c r="CJ5" s="274"/>
      <c r="CK5" s="274"/>
      <c r="CL5" s="274"/>
      <c r="CM5" s="274"/>
      <c r="CN5" s="274"/>
      <c r="CO5" s="274"/>
      <c r="CP5" s="274"/>
      <c r="CQ5" s="274"/>
      <c r="CR5" s="274"/>
      <c r="CS5" s="274"/>
      <c r="CT5" s="274"/>
      <c r="CU5" s="274"/>
      <c r="CV5" s="274"/>
      <c r="CW5" s="274"/>
      <c r="CX5" s="274"/>
      <c r="CY5" s="274"/>
      <c r="CZ5" s="274"/>
      <c r="DA5" s="274"/>
      <c r="DB5" s="274"/>
      <c r="DC5" s="274"/>
      <c r="DD5" s="274"/>
      <c r="DE5" s="274"/>
      <c r="DF5" s="274"/>
      <c r="DG5" s="274"/>
      <c r="DH5" s="274"/>
      <c r="DI5" s="274"/>
      <c r="DJ5" s="274"/>
      <c r="DK5" s="274"/>
      <c r="DL5" s="274"/>
      <c r="DM5" s="274"/>
      <c r="DN5" s="274"/>
      <c r="DO5" s="274"/>
      <c r="DP5" s="274"/>
      <c r="DQ5" s="274"/>
      <c r="DR5" s="274"/>
      <c r="DS5" s="274"/>
      <c r="DT5" s="274"/>
      <c r="DU5" s="274"/>
      <c r="DV5" s="274"/>
      <c r="DW5" s="274"/>
      <c r="DX5" s="274"/>
      <c r="DY5" s="274"/>
      <c r="DZ5" s="274"/>
      <c r="EA5" s="274"/>
      <c r="EB5" s="274"/>
      <c r="EC5" s="274"/>
      <c r="ED5" s="274"/>
      <c r="EE5" s="274"/>
      <c r="EF5" s="274"/>
      <c r="EG5" s="274"/>
      <c r="EH5" s="274"/>
      <c r="EI5" s="274"/>
      <c r="EJ5" s="274"/>
      <c r="EK5" s="274"/>
      <c r="EL5" s="274"/>
      <c r="EM5" s="274"/>
      <c r="EN5" s="274"/>
      <c r="EO5" s="274"/>
      <c r="EP5" s="274"/>
      <c r="EQ5" s="274"/>
      <c r="ER5" s="274"/>
      <c r="ES5" s="274"/>
      <c r="ET5" s="274"/>
      <c r="EU5" s="274"/>
      <c r="EV5" s="274"/>
      <c r="EW5" s="274"/>
      <c r="EX5" s="274"/>
      <c r="EY5" s="274"/>
      <c r="EZ5" s="274"/>
      <c r="FA5" s="274"/>
      <c r="FB5" s="274"/>
      <c r="FC5" s="274"/>
      <c r="FD5" s="274"/>
      <c r="FE5" s="274"/>
      <c r="FF5" s="274"/>
      <c r="FG5" s="274"/>
      <c r="FH5" s="274"/>
      <c r="FI5" s="274"/>
      <c r="FJ5" s="274"/>
      <c r="FK5" s="274"/>
      <c r="FL5" s="274"/>
      <c r="FM5" s="274"/>
      <c r="FN5" s="274"/>
      <c r="FO5" s="274"/>
      <c r="FP5" s="274"/>
      <c r="FQ5" s="274"/>
      <c r="FR5" s="274"/>
      <c r="FS5" s="274"/>
      <c r="FT5" s="274"/>
      <c r="FU5" s="274"/>
      <c r="FV5" s="274"/>
      <c r="FW5" s="274"/>
      <c r="FX5" s="274"/>
      <c r="FY5" s="274"/>
      <c r="FZ5" s="274"/>
      <c r="GA5" s="274"/>
      <c r="GB5" s="274"/>
      <c r="GC5" s="274"/>
      <c r="GD5" s="274"/>
      <c r="GE5" s="274"/>
      <c r="GF5" s="274"/>
      <c r="GG5" s="274"/>
      <c r="GH5" s="274"/>
      <c r="GI5" s="274"/>
      <c r="GJ5" s="274"/>
      <c r="GK5" s="274"/>
      <c r="GL5" s="274"/>
      <c r="GM5" s="274"/>
      <c r="GN5" s="274"/>
      <c r="GO5" s="274"/>
      <c r="GP5" s="274"/>
      <c r="GQ5" s="274"/>
    </row>
    <row r="6" spans="2:199" ht="17.25" thickBot="1" x14ac:dyDescent="0.35"/>
    <row r="7" spans="2:199" ht="18.75" customHeight="1" x14ac:dyDescent="0.3">
      <c r="B7" s="280"/>
      <c r="C7" s="899"/>
      <c r="D7" s="899"/>
      <c r="E7" s="899"/>
      <c r="F7" s="899"/>
      <c r="G7" s="899"/>
      <c r="H7" s="899"/>
      <c r="I7" s="281"/>
    </row>
    <row r="8" spans="2:199" ht="18.75" customHeight="1" x14ac:dyDescent="0.3">
      <c r="B8" s="282"/>
      <c r="C8" s="275"/>
      <c r="D8" s="275"/>
      <c r="E8" s="275"/>
      <c r="F8" s="275"/>
      <c r="G8" s="275"/>
      <c r="H8" s="275"/>
      <c r="I8" s="283"/>
    </row>
    <row r="9" spans="2:199" ht="18.75" customHeight="1" thickBot="1" x14ac:dyDescent="0.35">
      <c r="B9" s="282"/>
      <c r="C9" s="275"/>
      <c r="D9" s="275"/>
      <c r="E9" s="275"/>
      <c r="F9" s="275"/>
      <c r="G9" s="275"/>
      <c r="H9" s="284"/>
      <c r="I9" s="283"/>
    </row>
    <row r="10" spans="2:199" ht="17.25" thickBot="1" x14ac:dyDescent="0.35">
      <c r="B10" s="285"/>
      <c r="C10" s="946" t="s">
        <v>232</v>
      </c>
      <c r="D10" s="947"/>
      <c r="E10" s="947"/>
      <c r="F10" s="947"/>
      <c r="G10" s="947"/>
      <c r="H10" s="948"/>
      <c r="I10" s="283"/>
    </row>
    <row r="11" spans="2:199" ht="40.15" customHeight="1" thickBot="1" x14ac:dyDescent="0.35">
      <c r="B11" s="285"/>
      <c r="C11" s="934" t="str">
        <f>+PRESUPUESTO!C6</f>
        <v>REALIZAR  ESTUDIOS Y DISEÑOS PARA LA CONSTRUCCIÓN DE VIVIENDA NUEVA DE INTERÉS SOCIAL EN EL ÁREA URBANA DEL MUNICIPIO DE HATOCOROZAL, DEPARTAMENTO DE CASANARE.</v>
      </c>
      <c r="D11" s="934"/>
      <c r="E11" s="934"/>
      <c r="F11" s="934"/>
      <c r="G11" s="934"/>
      <c r="H11" s="935"/>
      <c r="I11" s="283"/>
    </row>
    <row r="12" spans="2:199" ht="16.5" customHeight="1" x14ac:dyDescent="0.3">
      <c r="B12" s="285"/>
      <c r="C12" s="286" t="s">
        <v>233</v>
      </c>
      <c r="D12" s="936" t="s">
        <v>234</v>
      </c>
      <c r="E12" s="937"/>
      <c r="F12" s="938" t="s">
        <v>235</v>
      </c>
      <c r="G12" s="939"/>
      <c r="H12" s="940"/>
      <c r="I12" s="283"/>
    </row>
    <row r="13" spans="2:199" x14ac:dyDescent="0.3">
      <c r="B13" s="285"/>
      <c r="C13" s="287"/>
      <c r="D13" s="919"/>
      <c r="E13" s="920"/>
      <c r="F13" s="921"/>
      <c r="G13" s="922"/>
      <c r="H13" s="923"/>
      <c r="I13" s="283"/>
    </row>
    <row r="14" spans="2:199" x14ac:dyDescent="0.3">
      <c r="B14" s="285"/>
      <c r="C14" s="288">
        <v>1</v>
      </c>
      <c r="D14" s="924" t="s">
        <v>236</v>
      </c>
      <c r="E14" s="925"/>
      <c r="F14" s="926"/>
      <c r="G14" s="927"/>
      <c r="H14" s="928"/>
      <c r="I14" s="283"/>
    </row>
    <row r="15" spans="2:199" x14ac:dyDescent="0.3">
      <c r="B15" s="285"/>
      <c r="C15" s="288">
        <v>2</v>
      </c>
      <c r="D15" s="924" t="s">
        <v>237</v>
      </c>
      <c r="E15" s="925"/>
      <c r="F15" s="926"/>
      <c r="G15" s="927"/>
      <c r="H15" s="928"/>
      <c r="I15" s="283"/>
    </row>
    <row r="16" spans="2:199" ht="16.5" customHeight="1" x14ac:dyDescent="0.3">
      <c r="B16" s="285"/>
      <c r="C16" s="289">
        <v>3</v>
      </c>
      <c r="D16" s="924" t="s">
        <v>238</v>
      </c>
      <c r="E16" s="925"/>
      <c r="F16" s="926">
        <f>SUM(F14:H15)</f>
        <v>0</v>
      </c>
      <c r="G16" s="927"/>
      <c r="H16" s="928"/>
      <c r="I16" s="283"/>
    </row>
    <row r="17" spans="2:9" ht="17.25" thickBot="1" x14ac:dyDescent="0.35">
      <c r="B17" s="285"/>
      <c r="C17" s="290"/>
      <c r="D17" s="929"/>
      <c r="E17" s="930"/>
      <c r="F17" s="931"/>
      <c r="G17" s="932"/>
      <c r="H17" s="933"/>
      <c r="I17" s="283"/>
    </row>
    <row r="18" spans="2:9" ht="33.75" customHeight="1" thickBot="1" x14ac:dyDescent="0.35">
      <c r="B18" s="285"/>
      <c r="C18" s="934" t="s">
        <v>239</v>
      </c>
      <c r="D18" s="934"/>
      <c r="E18" s="934"/>
      <c r="F18" s="934"/>
      <c r="G18" s="934"/>
      <c r="H18" s="935"/>
      <c r="I18" s="283"/>
    </row>
    <row r="19" spans="2:9" ht="18" customHeight="1" thickBot="1" x14ac:dyDescent="0.35">
      <c r="B19" s="285"/>
      <c r="C19" s="912" t="s">
        <v>240</v>
      </c>
      <c r="D19" s="914" t="s">
        <v>241</v>
      </c>
      <c r="E19" s="916"/>
      <c r="F19" s="917"/>
      <c r="G19" s="917"/>
      <c r="H19" s="918"/>
      <c r="I19" s="283"/>
    </row>
    <row r="20" spans="2:9" ht="63.6" customHeight="1" thickBot="1" x14ac:dyDescent="0.35">
      <c r="B20" s="285"/>
      <c r="C20" s="913"/>
      <c r="D20" s="915"/>
      <c r="E20" s="291" t="s">
        <v>242</v>
      </c>
      <c r="F20" s="291" t="s">
        <v>243</v>
      </c>
      <c r="G20" s="291" t="s">
        <v>244</v>
      </c>
      <c r="H20" s="291" t="s">
        <v>245</v>
      </c>
      <c r="I20" s="283"/>
    </row>
    <row r="21" spans="2:9" ht="17.45" customHeight="1" thickBot="1" x14ac:dyDescent="0.35">
      <c r="B21" s="285"/>
      <c r="C21" s="292">
        <v>1</v>
      </c>
      <c r="D21" s="293" t="s">
        <v>246</v>
      </c>
      <c r="E21" s="294" t="s">
        <v>247</v>
      </c>
      <c r="F21" s="294">
        <v>1</v>
      </c>
      <c r="G21" s="295"/>
      <c r="H21" s="296"/>
      <c r="I21" s="283"/>
    </row>
    <row r="22" spans="2:9" ht="17.45" customHeight="1" thickBot="1" x14ac:dyDescent="0.35">
      <c r="B22" s="285"/>
      <c r="C22" s="292">
        <v>2</v>
      </c>
      <c r="D22" s="293" t="s">
        <v>248</v>
      </c>
      <c r="E22" s="294" t="s">
        <v>247</v>
      </c>
      <c r="F22" s="294">
        <v>1</v>
      </c>
      <c r="G22" s="295"/>
      <c r="H22" s="296"/>
      <c r="I22" s="283"/>
    </row>
    <row r="23" spans="2:9" ht="17.25" thickBot="1" x14ac:dyDescent="0.35">
      <c r="B23" s="285"/>
      <c r="C23" s="292">
        <v>3</v>
      </c>
      <c r="D23" s="293" t="s">
        <v>249</v>
      </c>
      <c r="E23" s="294" t="s">
        <v>247</v>
      </c>
      <c r="F23" s="294">
        <v>1</v>
      </c>
      <c r="G23" s="295"/>
      <c r="H23" s="296"/>
      <c r="I23" s="283"/>
    </row>
    <row r="24" spans="2:9" ht="17.25" thickBot="1" x14ac:dyDescent="0.35">
      <c r="B24" s="285"/>
      <c r="C24" s="292">
        <v>4</v>
      </c>
      <c r="D24" s="293" t="s">
        <v>250</v>
      </c>
      <c r="E24" s="294" t="s">
        <v>247</v>
      </c>
      <c r="F24" s="294">
        <v>1</v>
      </c>
      <c r="G24" s="295"/>
      <c r="H24" s="296"/>
      <c r="I24" s="283"/>
    </row>
    <row r="25" spans="2:9" ht="17.25" thickBot="1" x14ac:dyDescent="0.35">
      <c r="B25" s="285"/>
      <c r="C25" s="292">
        <v>5</v>
      </c>
      <c r="D25" s="293" t="s">
        <v>251</v>
      </c>
      <c r="E25" s="294" t="s">
        <v>247</v>
      </c>
      <c r="F25" s="294">
        <v>1</v>
      </c>
      <c r="G25" s="295"/>
      <c r="H25" s="296"/>
      <c r="I25" s="283"/>
    </row>
    <row r="26" spans="2:9" ht="17.25" thickBot="1" x14ac:dyDescent="0.35">
      <c r="B26" s="285"/>
      <c r="C26" s="292">
        <v>6</v>
      </c>
      <c r="D26" s="293" t="s">
        <v>252</v>
      </c>
      <c r="E26" s="294" t="s">
        <v>247</v>
      </c>
      <c r="F26" s="294">
        <v>1</v>
      </c>
      <c r="G26" s="295"/>
      <c r="H26" s="296"/>
      <c r="I26" s="283"/>
    </row>
    <row r="27" spans="2:9" ht="17.25" thickBot="1" x14ac:dyDescent="0.35">
      <c r="B27" s="285"/>
      <c r="C27" s="292">
        <v>7</v>
      </c>
      <c r="D27" s="293" t="s">
        <v>253</v>
      </c>
      <c r="E27" s="294" t="s">
        <v>247</v>
      </c>
      <c r="F27" s="294">
        <v>1</v>
      </c>
      <c r="G27" s="295"/>
      <c r="H27" s="296"/>
      <c r="I27" s="283"/>
    </row>
    <row r="28" spans="2:9" ht="17.25" thickBot="1" x14ac:dyDescent="0.35">
      <c r="B28" s="285"/>
      <c r="C28" s="292">
        <v>8</v>
      </c>
      <c r="D28" s="293" t="s">
        <v>254</v>
      </c>
      <c r="E28" s="294" t="s">
        <v>247</v>
      </c>
      <c r="F28" s="294">
        <v>1</v>
      </c>
      <c r="G28" s="295"/>
      <c r="H28" s="296"/>
      <c r="I28" s="283"/>
    </row>
    <row r="29" spans="2:9" ht="17.25" thickBot="1" x14ac:dyDescent="0.35">
      <c r="B29" s="285"/>
      <c r="C29" s="292">
        <v>9</v>
      </c>
      <c r="D29" s="293" t="s">
        <v>255</v>
      </c>
      <c r="E29" s="294" t="s">
        <v>247</v>
      </c>
      <c r="F29" s="294">
        <v>1</v>
      </c>
      <c r="G29" s="295"/>
      <c r="H29" s="296"/>
      <c r="I29" s="283"/>
    </row>
    <row r="30" spans="2:9" ht="17.25" thickBot="1" x14ac:dyDescent="0.35">
      <c r="B30" s="285"/>
      <c r="C30" s="292">
        <v>10</v>
      </c>
      <c r="D30" s="293" t="s">
        <v>256</v>
      </c>
      <c r="E30" s="294" t="s">
        <v>247</v>
      </c>
      <c r="F30" s="294">
        <v>1</v>
      </c>
      <c r="G30" s="295"/>
      <c r="H30" s="296"/>
      <c r="I30" s="283"/>
    </row>
    <row r="31" spans="2:9" ht="13.9" customHeight="1" thickBot="1" x14ac:dyDescent="0.35">
      <c r="B31" s="285"/>
      <c r="C31" s="292">
        <v>11</v>
      </c>
      <c r="D31" s="293" t="s">
        <v>257</v>
      </c>
      <c r="E31" s="294" t="s">
        <v>247</v>
      </c>
      <c r="F31" s="294">
        <v>1</v>
      </c>
      <c r="G31" s="295"/>
      <c r="H31" s="296"/>
      <c r="I31" s="283"/>
    </row>
    <row r="32" spans="2:9" ht="13.9" customHeight="1" thickBot="1" x14ac:dyDescent="0.35">
      <c r="B32" s="285"/>
      <c r="C32" s="292">
        <v>12</v>
      </c>
      <c r="D32" s="293" t="s">
        <v>258</v>
      </c>
      <c r="E32" s="294" t="s">
        <v>247</v>
      </c>
      <c r="F32" s="294">
        <v>1</v>
      </c>
      <c r="G32" s="295"/>
      <c r="H32" s="296"/>
      <c r="I32" s="283"/>
    </row>
    <row r="33" spans="2:9" ht="13.9" customHeight="1" thickBot="1" x14ac:dyDescent="0.35">
      <c r="B33" s="285"/>
      <c r="C33" s="292">
        <v>13</v>
      </c>
      <c r="D33" s="293" t="s">
        <v>259</v>
      </c>
      <c r="E33" s="294" t="s">
        <v>247</v>
      </c>
      <c r="F33" s="294">
        <v>1</v>
      </c>
      <c r="G33" s="295"/>
      <c r="H33" s="296"/>
      <c r="I33" s="283"/>
    </row>
    <row r="34" spans="2:9" ht="13.9" customHeight="1" thickBot="1" x14ac:dyDescent="0.35">
      <c r="B34" s="285"/>
      <c r="C34" s="292">
        <v>14</v>
      </c>
      <c r="D34" s="293" t="s">
        <v>260</v>
      </c>
      <c r="E34" s="294" t="s">
        <v>247</v>
      </c>
      <c r="F34" s="294">
        <v>1</v>
      </c>
      <c r="G34" s="295"/>
      <c r="H34" s="296"/>
      <c r="I34" s="283"/>
    </row>
    <row r="35" spans="2:9" ht="13.9" customHeight="1" thickBot="1" x14ac:dyDescent="0.35">
      <c r="B35" s="285"/>
      <c r="C35" s="292">
        <v>15</v>
      </c>
      <c r="D35" s="293" t="s">
        <v>261</v>
      </c>
      <c r="E35" s="294" t="s">
        <v>247</v>
      </c>
      <c r="F35" s="294">
        <v>1</v>
      </c>
      <c r="G35" s="295"/>
      <c r="H35" s="296"/>
      <c r="I35" s="283"/>
    </row>
    <row r="36" spans="2:9" ht="13.9" customHeight="1" thickBot="1" x14ac:dyDescent="0.35">
      <c r="B36" s="285"/>
      <c r="C36" s="292">
        <v>16</v>
      </c>
      <c r="D36" s="293" t="s">
        <v>262</v>
      </c>
      <c r="E36" s="294" t="s">
        <v>247</v>
      </c>
      <c r="F36" s="294">
        <v>1</v>
      </c>
      <c r="G36" s="295"/>
      <c r="H36" s="296"/>
      <c r="I36" s="283"/>
    </row>
    <row r="37" spans="2:9" ht="17.25" thickBot="1" x14ac:dyDescent="0.35">
      <c r="B37" s="285"/>
      <c r="C37" s="292">
        <v>17</v>
      </c>
      <c r="D37" s="293" t="s">
        <v>263</v>
      </c>
      <c r="E37" s="294" t="s">
        <v>247</v>
      </c>
      <c r="F37" s="294">
        <v>1</v>
      </c>
      <c r="G37" s="295"/>
      <c r="H37" s="296"/>
      <c r="I37" s="283"/>
    </row>
    <row r="38" spans="2:9" ht="17.25" thickBot="1" x14ac:dyDescent="0.35">
      <c r="B38" s="285"/>
      <c r="C38" s="292">
        <v>18</v>
      </c>
      <c r="D38" s="293" t="s">
        <v>264</v>
      </c>
      <c r="E38" s="294" t="s">
        <v>247</v>
      </c>
      <c r="F38" s="294">
        <v>1</v>
      </c>
      <c r="G38" s="295"/>
      <c r="H38" s="296"/>
      <c r="I38" s="283"/>
    </row>
    <row r="39" spans="2:9" ht="17.25" thickBot="1" x14ac:dyDescent="0.35">
      <c r="B39" s="285"/>
      <c r="C39" s="292">
        <v>19</v>
      </c>
      <c r="D39" s="297" t="s">
        <v>265</v>
      </c>
      <c r="E39" s="294" t="s">
        <v>247</v>
      </c>
      <c r="F39" s="294">
        <v>1</v>
      </c>
      <c r="G39" s="295"/>
      <c r="H39" s="296"/>
      <c r="I39" s="283"/>
    </row>
    <row r="40" spans="2:9" ht="17.25" thickBot="1" x14ac:dyDescent="0.35">
      <c r="B40" s="285"/>
      <c r="C40" s="292">
        <v>20</v>
      </c>
      <c r="D40" s="297" t="s">
        <v>266</v>
      </c>
      <c r="E40" s="294" t="s">
        <v>247</v>
      </c>
      <c r="F40" s="294">
        <v>1</v>
      </c>
      <c r="G40" s="295"/>
      <c r="H40" s="296"/>
      <c r="I40" s="283"/>
    </row>
    <row r="41" spans="2:9" ht="17.25" thickBot="1" x14ac:dyDescent="0.35">
      <c r="B41" s="285"/>
      <c r="C41" s="292">
        <v>21</v>
      </c>
      <c r="D41" s="293" t="s">
        <v>267</v>
      </c>
      <c r="E41" s="294" t="s">
        <v>247</v>
      </c>
      <c r="F41" s="294">
        <v>1</v>
      </c>
      <c r="G41" s="295"/>
      <c r="H41" s="296"/>
      <c r="I41" s="283"/>
    </row>
    <row r="42" spans="2:9" ht="17.25" thickBot="1" x14ac:dyDescent="0.35">
      <c r="B42" s="285"/>
      <c r="C42" s="292">
        <v>22</v>
      </c>
      <c r="D42" s="293" t="s">
        <v>268</v>
      </c>
      <c r="E42" s="294" t="s">
        <v>247</v>
      </c>
      <c r="F42" s="294">
        <v>1</v>
      </c>
      <c r="G42" s="295"/>
      <c r="H42" s="296"/>
      <c r="I42" s="283"/>
    </row>
    <row r="43" spans="2:9" ht="30.75" thickBot="1" x14ac:dyDescent="0.35">
      <c r="B43" s="285"/>
      <c r="C43" s="292">
        <v>23</v>
      </c>
      <c r="D43" s="293" t="s">
        <v>269</v>
      </c>
      <c r="E43" s="294" t="s">
        <v>247</v>
      </c>
      <c r="F43" s="294">
        <v>1</v>
      </c>
      <c r="G43" s="295"/>
      <c r="H43" s="296"/>
      <c r="I43" s="283"/>
    </row>
    <row r="44" spans="2:9" ht="17.25" thickBot="1" x14ac:dyDescent="0.35">
      <c r="B44" s="285"/>
      <c r="C44" s="292">
        <v>24</v>
      </c>
      <c r="D44" s="293" t="s">
        <v>270</v>
      </c>
      <c r="E44" s="294" t="s">
        <v>247</v>
      </c>
      <c r="F44" s="294">
        <v>1</v>
      </c>
      <c r="G44" s="295"/>
      <c r="H44" s="296"/>
      <c r="I44" s="283"/>
    </row>
    <row r="45" spans="2:9" x14ac:dyDescent="0.3">
      <c r="B45" s="282"/>
      <c r="C45" s="893" t="s">
        <v>271</v>
      </c>
      <c r="D45" s="894"/>
      <c r="E45" s="894"/>
      <c r="F45" s="899"/>
      <c r="G45" s="899"/>
      <c r="H45" s="900"/>
      <c r="I45" s="283"/>
    </row>
    <row r="46" spans="2:9" x14ac:dyDescent="0.3">
      <c r="B46" s="282"/>
      <c r="C46" s="895"/>
      <c r="D46" s="896"/>
      <c r="E46" s="896"/>
      <c r="F46" s="901"/>
      <c r="G46" s="901"/>
      <c r="H46" s="902"/>
      <c r="I46" s="283"/>
    </row>
    <row r="47" spans="2:9" x14ac:dyDescent="0.3">
      <c r="B47" s="282"/>
      <c r="C47" s="895"/>
      <c r="D47" s="896"/>
      <c r="E47" s="896"/>
      <c r="F47" s="901"/>
      <c r="G47" s="901"/>
      <c r="H47" s="902"/>
      <c r="I47" s="283"/>
    </row>
    <row r="48" spans="2:9" x14ac:dyDescent="0.3">
      <c r="B48" s="282"/>
      <c r="C48" s="897"/>
      <c r="D48" s="898"/>
      <c r="E48" s="898"/>
      <c r="F48" s="901"/>
      <c r="G48" s="901"/>
      <c r="H48" s="902"/>
      <c r="I48" s="283"/>
    </row>
    <row r="49" spans="2:9" x14ac:dyDescent="0.3">
      <c r="B49" s="282"/>
      <c r="C49" s="903" t="s">
        <v>272</v>
      </c>
      <c r="D49" s="904"/>
      <c r="E49" s="904"/>
      <c r="F49" s="275"/>
      <c r="G49" s="298" t="s">
        <v>273</v>
      </c>
      <c r="H49" s="283"/>
      <c r="I49" s="283"/>
    </row>
    <row r="50" spans="2:9" x14ac:dyDescent="0.3">
      <c r="B50" s="282"/>
      <c r="C50" s="905"/>
      <c r="D50" s="901"/>
      <c r="E50" s="901"/>
      <c r="F50" s="901"/>
      <c r="G50" s="901"/>
      <c r="H50" s="902"/>
      <c r="I50" s="283"/>
    </row>
    <row r="51" spans="2:9" ht="17.25" thickBot="1" x14ac:dyDescent="0.35">
      <c r="B51" s="282"/>
      <c r="C51" s="906"/>
      <c r="D51" s="907"/>
      <c r="E51" s="907"/>
      <c r="F51" s="907"/>
      <c r="G51" s="907"/>
      <c r="H51" s="908"/>
      <c r="I51" s="283"/>
    </row>
    <row r="52" spans="2:9" ht="46.15" customHeight="1" thickBot="1" x14ac:dyDescent="0.35">
      <c r="B52" s="282"/>
      <c r="C52" s="909" t="s">
        <v>274</v>
      </c>
      <c r="D52" s="910"/>
      <c r="E52" s="910"/>
      <c r="F52" s="910"/>
      <c r="G52" s="910"/>
      <c r="H52" s="911"/>
      <c r="I52" s="283"/>
    </row>
    <row r="53" spans="2:9" ht="17.25" thickBot="1" x14ac:dyDescent="0.35">
      <c r="B53" s="299"/>
      <c r="C53" s="300"/>
      <c r="D53" s="300"/>
      <c r="E53" s="300"/>
      <c r="F53" s="300"/>
      <c r="G53" s="300"/>
      <c r="H53" s="300"/>
      <c r="I53" s="301"/>
    </row>
  </sheetData>
  <mergeCells count="26">
    <mergeCell ref="D12:E12"/>
    <mergeCell ref="F12:H12"/>
    <mergeCell ref="C2:H2"/>
    <mergeCell ref="D3:E3"/>
    <mergeCell ref="C7:H7"/>
    <mergeCell ref="C10:H10"/>
    <mergeCell ref="C11:H11"/>
    <mergeCell ref="C19:C20"/>
    <mergeCell ref="D19:D20"/>
    <mergeCell ref="E19:H19"/>
    <mergeCell ref="D13:E13"/>
    <mergeCell ref="F13:H13"/>
    <mergeCell ref="D14:E14"/>
    <mergeCell ref="F14:H14"/>
    <mergeCell ref="D15:E15"/>
    <mergeCell ref="F15:H15"/>
    <mergeCell ref="D16:E16"/>
    <mergeCell ref="F16:H16"/>
    <mergeCell ref="D17:E17"/>
    <mergeCell ref="F17:H17"/>
    <mergeCell ref="C18:H18"/>
    <mergeCell ref="C45:E48"/>
    <mergeCell ref="F45:H48"/>
    <mergeCell ref="C49:E49"/>
    <mergeCell ref="C50:H51"/>
    <mergeCell ref="C52:H52"/>
  </mergeCells>
  <pageMargins left="0.7" right="0.7" top="0.75" bottom="0.75" header="0.3" footer="0.3"/>
  <pageSetup scale="50" orientation="portrait" r:id="rId1"/>
  <headerFooter>
    <oddHeader xml:space="preserve">&amp;C&amp;48&amp;K02-004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2:M55"/>
  <sheetViews>
    <sheetView showGridLines="0" topLeftCell="A13" zoomScale="150" zoomScaleNormal="150" workbookViewId="0">
      <selection activeCell="K35" sqref="K35"/>
    </sheetView>
  </sheetViews>
  <sheetFormatPr baseColWidth="10" defaultColWidth="9.140625" defaultRowHeight="12.75" x14ac:dyDescent="0.2"/>
  <cols>
    <col min="1" max="1" width="11.42578125" customWidth="1"/>
    <col min="2" max="2" width="57.7109375" bestFit="1" customWidth="1"/>
    <col min="3" max="3" width="7" style="138" customWidth="1"/>
    <col min="4" max="4" width="15.140625" bestFit="1" customWidth="1"/>
    <col min="5" max="5" width="15.140625" style="129" bestFit="1" customWidth="1"/>
    <col min="6" max="6" width="11.42578125" customWidth="1"/>
    <col min="7" max="7" width="57.7109375" bestFit="1" customWidth="1"/>
    <col min="8" max="8" width="14.42578125" bestFit="1" customWidth="1"/>
    <col min="9" max="9" width="16.28515625" customWidth="1"/>
    <col min="10" max="10" width="11.42578125" customWidth="1"/>
    <col min="11" max="11" width="81.140625" customWidth="1"/>
    <col min="12" max="12" width="19.28515625" bestFit="1" customWidth="1"/>
    <col min="13" max="13" width="13.7109375" bestFit="1" customWidth="1"/>
    <col min="14" max="256" width="11.42578125" customWidth="1"/>
  </cols>
  <sheetData>
    <row r="2" spans="2:13" x14ac:dyDescent="0.2">
      <c r="B2" s="134"/>
      <c r="C2" s="131"/>
      <c r="D2" s="152" t="s">
        <v>194</v>
      </c>
      <c r="E2" s="151" t="s">
        <v>195</v>
      </c>
      <c r="G2" s="131" t="s">
        <v>188</v>
      </c>
      <c r="H2" s="131" t="s">
        <v>189</v>
      </c>
      <c r="I2" s="132" t="s">
        <v>190</v>
      </c>
      <c r="K2" s="131" t="s">
        <v>188</v>
      </c>
      <c r="L2" s="131" t="s">
        <v>189</v>
      </c>
      <c r="M2" s="132" t="s">
        <v>190</v>
      </c>
    </row>
    <row r="3" spans="2:13" x14ac:dyDescent="0.2">
      <c r="B3" s="9" t="s">
        <v>191</v>
      </c>
      <c r="C3" s="133"/>
      <c r="D3" s="147">
        <f>+PRESUPUESTO!F21</f>
        <v>33613445.083022982</v>
      </c>
      <c r="E3" s="144">
        <f>+D3*0.685</f>
        <v>23025209.881870743</v>
      </c>
      <c r="G3" s="9" t="s">
        <v>178</v>
      </c>
      <c r="H3" s="136"/>
      <c r="I3" s="137">
        <v>6000000</v>
      </c>
      <c r="K3" s="160" t="s">
        <v>178</v>
      </c>
      <c r="L3" s="949" t="s">
        <v>214</v>
      </c>
      <c r="M3" s="951">
        <v>41000000</v>
      </c>
    </row>
    <row r="4" spans="2:13" x14ac:dyDescent="0.2">
      <c r="B4" s="9" t="s">
        <v>192</v>
      </c>
      <c r="C4" s="133"/>
      <c r="D4" s="147">
        <f>+D3*0.19</f>
        <v>6386554.5657743663</v>
      </c>
      <c r="E4" s="144">
        <f>+E3*0.19</f>
        <v>4374789.8775554411</v>
      </c>
      <c r="G4" s="9" t="s">
        <v>199</v>
      </c>
      <c r="H4" s="136"/>
      <c r="I4" s="137"/>
      <c r="K4" s="160" t="s">
        <v>199</v>
      </c>
      <c r="L4" s="950"/>
      <c r="M4" s="952"/>
    </row>
    <row r="5" spans="2:13" x14ac:dyDescent="0.2">
      <c r="B5" s="142" t="s">
        <v>193</v>
      </c>
      <c r="C5" s="143"/>
      <c r="D5" s="148">
        <f>+D4+D3</f>
        <v>39999999.648797348</v>
      </c>
      <c r="E5" s="145">
        <f>+E4+E3</f>
        <v>27399999.759426184</v>
      </c>
      <c r="G5" s="9" t="s">
        <v>177</v>
      </c>
      <c r="H5" s="136"/>
      <c r="I5" s="137"/>
      <c r="K5" s="160" t="s">
        <v>177</v>
      </c>
      <c r="L5" s="950"/>
      <c r="M5" s="952"/>
    </row>
    <row r="6" spans="2:13" x14ac:dyDescent="0.2">
      <c r="D6" s="147"/>
      <c r="E6" s="144"/>
      <c r="G6" s="9" t="s">
        <v>179</v>
      </c>
      <c r="H6" s="136"/>
      <c r="I6" s="137">
        <v>12500000</v>
      </c>
      <c r="K6" s="160" t="s">
        <v>179</v>
      </c>
      <c r="L6" s="950"/>
      <c r="M6" s="952"/>
    </row>
    <row r="7" spans="2:13" x14ac:dyDescent="0.2">
      <c r="B7" s="9" t="s">
        <v>196</v>
      </c>
      <c r="C7" s="133"/>
      <c r="D7" s="147">
        <f>+D4*15%</f>
        <v>957983.18486615492</v>
      </c>
      <c r="E7" s="144">
        <f>+E4*15%</f>
        <v>656218.48163331614</v>
      </c>
      <c r="G7" s="9" t="s">
        <v>181</v>
      </c>
      <c r="H7" s="136"/>
      <c r="I7" s="137"/>
      <c r="K7" s="160" t="s">
        <v>181</v>
      </c>
      <c r="L7" s="950"/>
      <c r="M7" s="952"/>
    </row>
    <row r="8" spans="2:13" x14ac:dyDescent="0.2">
      <c r="B8" s="9" t="s">
        <v>197</v>
      </c>
      <c r="C8" s="133"/>
      <c r="D8" s="147">
        <f>+D3*11%</f>
        <v>3697478.9591325279</v>
      </c>
      <c r="E8" s="144">
        <f>+E3*11%</f>
        <v>2532773.0870057819</v>
      </c>
      <c r="G8" s="9" t="s">
        <v>182</v>
      </c>
      <c r="H8" s="136"/>
      <c r="I8" s="137"/>
      <c r="K8" s="160" t="s">
        <v>182</v>
      </c>
      <c r="L8" s="950"/>
      <c r="M8" s="952"/>
    </row>
    <row r="9" spans="2:13" x14ac:dyDescent="0.2">
      <c r="B9" s="9" t="s">
        <v>198</v>
      </c>
      <c r="C9" s="133"/>
      <c r="D9" s="147">
        <f>+D3*0.01</f>
        <v>336134.45083022985</v>
      </c>
      <c r="E9" s="144">
        <f>+E3*0.01</f>
        <v>230252.09881870743</v>
      </c>
      <c r="G9" s="9" t="s">
        <v>183</v>
      </c>
      <c r="H9" s="136"/>
      <c r="I9" s="137"/>
      <c r="K9" s="160" t="s">
        <v>187</v>
      </c>
      <c r="L9" s="950"/>
      <c r="M9" s="952"/>
    </row>
    <row r="10" spans="2:13" x14ac:dyDescent="0.2">
      <c r="B10" s="9" t="s">
        <v>202</v>
      </c>
      <c r="C10" s="133"/>
      <c r="D10" s="147"/>
      <c r="E10" s="144"/>
      <c r="G10" s="9" t="s">
        <v>187</v>
      </c>
      <c r="H10" s="136"/>
      <c r="I10" s="137"/>
      <c r="K10" s="157" t="s">
        <v>183</v>
      </c>
      <c r="L10" s="158"/>
      <c r="M10" s="159"/>
    </row>
    <row r="11" spans="2:13" x14ac:dyDescent="0.2">
      <c r="B11" s="142" t="s">
        <v>200</v>
      </c>
      <c r="C11" s="143"/>
      <c r="D11" s="148">
        <f>SUM(D7:D9)</f>
        <v>4991596.5948289121</v>
      </c>
      <c r="E11" s="145">
        <f>SUM(E7:E9)</f>
        <v>3419243.6674578055</v>
      </c>
      <c r="G11" s="9" t="s">
        <v>180</v>
      </c>
      <c r="H11" s="9" t="s">
        <v>201</v>
      </c>
      <c r="I11" s="129">
        <v>15000000</v>
      </c>
      <c r="K11" s="9" t="s">
        <v>180</v>
      </c>
      <c r="L11" s="9" t="s">
        <v>201</v>
      </c>
      <c r="M11" s="156">
        <v>15000000</v>
      </c>
    </row>
    <row r="12" spans="2:13" x14ac:dyDescent="0.2">
      <c r="D12" s="147"/>
      <c r="E12" s="144"/>
      <c r="G12" s="9" t="s">
        <v>184</v>
      </c>
      <c r="H12" s="9" t="s">
        <v>176</v>
      </c>
      <c r="I12" s="129">
        <v>18500000</v>
      </c>
      <c r="K12" s="9" t="s">
        <v>184</v>
      </c>
      <c r="L12" s="9" t="s">
        <v>176</v>
      </c>
      <c r="M12" s="156">
        <v>18500000</v>
      </c>
    </row>
    <row r="13" spans="2:13" x14ac:dyDescent="0.2">
      <c r="B13" s="9" t="s">
        <v>204</v>
      </c>
      <c r="C13" s="139">
        <v>0.06</v>
      </c>
      <c r="D13" s="149">
        <f t="shared" ref="D13:D19" si="0">+C13*$D$5</f>
        <v>2399999.9789278409</v>
      </c>
      <c r="E13" s="146">
        <f t="shared" ref="E13:E19" si="1">+C13*$E$5</f>
        <v>1643999.9855655709</v>
      </c>
      <c r="G13" s="9" t="s">
        <v>175</v>
      </c>
      <c r="H13" s="9" t="s">
        <v>176</v>
      </c>
      <c r="I13" s="129">
        <v>10500000</v>
      </c>
      <c r="K13" s="9" t="s">
        <v>175</v>
      </c>
      <c r="L13" s="9" t="s">
        <v>176</v>
      </c>
      <c r="M13" s="156">
        <v>10500000</v>
      </c>
    </row>
    <row r="14" spans="2:13" x14ac:dyDescent="0.2">
      <c r="B14" s="9" t="s">
        <v>205</v>
      </c>
      <c r="C14" s="141">
        <v>5.0000000000000001E-3</v>
      </c>
      <c r="D14" s="149">
        <f t="shared" si="0"/>
        <v>199999.99824398675</v>
      </c>
      <c r="E14" s="146">
        <f t="shared" si="1"/>
        <v>136999.99879713092</v>
      </c>
      <c r="G14" s="9" t="s">
        <v>185</v>
      </c>
      <c r="H14" s="136"/>
      <c r="I14" s="137"/>
      <c r="K14" s="157" t="s">
        <v>185</v>
      </c>
      <c r="L14" s="136"/>
      <c r="M14" s="137"/>
    </row>
    <row r="15" spans="2:13" x14ac:dyDescent="0.2">
      <c r="B15" s="9" t="s">
        <v>203</v>
      </c>
      <c r="C15" s="140">
        <v>0.15</v>
      </c>
      <c r="D15" s="149">
        <f t="shared" si="0"/>
        <v>5999999.9473196017</v>
      </c>
      <c r="E15" s="146">
        <f t="shared" si="1"/>
        <v>4109999.9639139273</v>
      </c>
      <c r="G15" s="9" t="s">
        <v>186</v>
      </c>
      <c r="H15" s="136"/>
      <c r="I15" s="137"/>
      <c r="K15" s="157" t="s">
        <v>186</v>
      </c>
      <c r="L15" s="136"/>
      <c r="M15" s="137"/>
    </row>
    <row r="16" spans="2:13" x14ac:dyDescent="0.2">
      <c r="B16" s="9" t="s">
        <v>206</v>
      </c>
      <c r="C16" s="140">
        <v>0.03</v>
      </c>
      <c r="D16" s="149">
        <f t="shared" si="0"/>
        <v>1199999.9894639205</v>
      </c>
      <c r="E16" s="146">
        <f t="shared" si="1"/>
        <v>821999.99278278544</v>
      </c>
      <c r="G16" s="130"/>
      <c r="H16" s="130"/>
      <c r="I16" s="135">
        <f>SUM(I3:I15)</f>
        <v>62500000</v>
      </c>
      <c r="K16" s="130"/>
      <c r="L16" s="130"/>
      <c r="M16" s="135">
        <f>SUM(M3:M15)</f>
        <v>85000000</v>
      </c>
    </row>
    <row r="17" spans="1:13" x14ac:dyDescent="0.2">
      <c r="B17" s="9" t="s">
        <v>207</v>
      </c>
      <c r="C17" s="140">
        <v>1.4999999999999999E-2</v>
      </c>
      <c r="D17" s="149">
        <f t="shared" si="0"/>
        <v>599999.99473196024</v>
      </c>
      <c r="E17" s="146">
        <f t="shared" si="1"/>
        <v>410999.99639139272</v>
      </c>
    </row>
    <row r="18" spans="1:13" x14ac:dyDescent="0.2">
      <c r="B18" s="9" t="s">
        <v>209</v>
      </c>
      <c r="C18" s="140">
        <v>0.1</v>
      </c>
      <c r="D18" s="149">
        <f t="shared" si="0"/>
        <v>3999999.9648797349</v>
      </c>
      <c r="E18" s="146">
        <f t="shared" si="1"/>
        <v>2739999.9759426187</v>
      </c>
    </row>
    <row r="19" spans="1:13" x14ac:dyDescent="0.2">
      <c r="B19" s="9" t="s">
        <v>208</v>
      </c>
      <c r="C19" s="140">
        <v>0.05</v>
      </c>
      <c r="D19" s="149">
        <f t="shared" si="0"/>
        <v>1999999.9824398675</v>
      </c>
      <c r="E19" s="146">
        <f t="shared" si="1"/>
        <v>1369999.9879713093</v>
      </c>
      <c r="K19" s="131" t="s">
        <v>188</v>
      </c>
      <c r="L19" s="131" t="s">
        <v>189</v>
      </c>
      <c r="M19" s="132" t="s">
        <v>190</v>
      </c>
    </row>
    <row r="20" spans="1:13" x14ac:dyDescent="0.2">
      <c r="B20" s="9" t="s">
        <v>212</v>
      </c>
      <c r="C20" s="140"/>
      <c r="D20" s="153">
        <f>+E20</f>
        <v>65500000</v>
      </c>
      <c r="E20" s="154">
        <f>+M33</f>
        <v>65500000</v>
      </c>
      <c r="K20" s="160" t="s">
        <v>178</v>
      </c>
      <c r="L20" s="949" t="s">
        <v>215</v>
      </c>
      <c r="M20" s="951">
        <v>9000000</v>
      </c>
    </row>
    <row r="21" spans="1:13" x14ac:dyDescent="0.2">
      <c r="A21" s="9"/>
      <c r="B21" s="9" t="s">
        <v>213</v>
      </c>
      <c r="C21" s="139"/>
      <c r="D21" s="155">
        <f>+D4-D7</f>
        <v>5428571.3809082117</v>
      </c>
      <c r="E21" s="155">
        <f>+E4-E7</f>
        <v>3718571.3959221249</v>
      </c>
      <c r="K21" s="160" t="s">
        <v>199</v>
      </c>
      <c r="L21" s="950"/>
      <c r="M21" s="952"/>
    </row>
    <row r="22" spans="1:13" x14ac:dyDescent="0.2">
      <c r="B22" s="142" t="s">
        <v>210</v>
      </c>
      <c r="C22" s="143"/>
      <c r="D22" s="148">
        <f>SUM(D13:D21)</f>
        <v>87328571.236915126</v>
      </c>
      <c r="E22" s="145">
        <f>SUM(E13:E21)</f>
        <v>80452571.297286868</v>
      </c>
      <c r="K22" s="160" t="s">
        <v>177</v>
      </c>
      <c r="L22" s="950"/>
      <c r="M22" s="952"/>
    </row>
    <row r="23" spans="1:13" x14ac:dyDescent="0.2">
      <c r="D23" s="150"/>
      <c r="E23" s="144"/>
      <c r="K23" s="9" t="s">
        <v>179</v>
      </c>
      <c r="L23" s="953" t="s">
        <v>214</v>
      </c>
      <c r="M23" s="954">
        <v>12500000</v>
      </c>
    </row>
    <row r="24" spans="1:13" x14ac:dyDescent="0.2">
      <c r="B24" s="142" t="s">
        <v>211</v>
      </c>
      <c r="C24" s="143"/>
      <c r="D24" s="148">
        <f>+D5-D11-D22</f>
        <v>-52320168.182946689</v>
      </c>
      <c r="E24" s="145">
        <f>+E5-E11-E22</f>
        <v>-56471815.205318488</v>
      </c>
      <c r="K24" s="9" t="s">
        <v>181</v>
      </c>
      <c r="L24" s="953"/>
      <c r="M24" s="954"/>
    </row>
    <row r="25" spans="1:13" x14ac:dyDescent="0.2">
      <c r="F25" s="129"/>
      <c r="K25" s="9" t="s">
        <v>182</v>
      </c>
      <c r="L25" s="953"/>
      <c r="M25" s="954"/>
    </row>
    <row r="26" spans="1:13" x14ac:dyDescent="0.2">
      <c r="F26" s="129"/>
      <c r="K26" s="9" t="s">
        <v>187</v>
      </c>
      <c r="L26" s="953"/>
      <c r="M26" s="954"/>
    </row>
    <row r="27" spans="1:13" x14ac:dyDescent="0.2">
      <c r="F27" s="129"/>
      <c r="K27" s="157" t="s">
        <v>183</v>
      </c>
      <c r="L27" s="158"/>
      <c r="M27" s="159"/>
    </row>
    <row r="28" spans="1:13" x14ac:dyDescent="0.2">
      <c r="F28" s="129"/>
      <c r="K28" s="9" t="s">
        <v>180</v>
      </c>
      <c r="L28" s="9" t="s">
        <v>201</v>
      </c>
      <c r="M28" s="156">
        <v>15000000</v>
      </c>
    </row>
    <row r="29" spans="1:13" x14ac:dyDescent="0.2">
      <c r="F29" s="129"/>
      <c r="K29" s="9" t="s">
        <v>184</v>
      </c>
      <c r="L29" s="9" t="s">
        <v>176</v>
      </c>
      <c r="M29" s="156">
        <v>18500000</v>
      </c>
    </row>
    <row r="30" spans="1:13" x14ac:dyDescent="0.2">
      <c r="F30" s="129"/>
      <c r="K30" s="9" t="s">
        <v>175</v>
      </c>
      <c r="L30" s="9" t="s">
        <v>176</v>
      </c>
      <c r="M30" s="156">
        <v>10500000</v>
      </c>
    </row>
    <row r="31" spans="1:13" x14ac:dyDescent="0.2">
      <c r="F31" s="129"/>
      <c r="K31" s="157" t="s">
        <v>185</v>
      </c>
      <c r="L31" s="136"/>
      <c r="M31" s="137"/>
    </row>
    <row r="32" spans="1:13" x14ac:dyDescent="0.2">
      <c r="D32" s="129"/>
      <c r="F32" s="129"/>
      <c r="K32" s="157" t="s">
        <v>186</v>
      </c>
      <c r="L32" s="136"/>
      <c r="M32" s="137"/>
    </row>
    <row r="33" spans="4:13" x14ac:dyDescent="0.2">
      <c r="D33" s="129"/>
      <c r="F33" s="129"/>
      <c r="K33" s="130"/>
      <c r="L33" s="130"/>
      <c r="M33" s="135">
        <f>SUM(M20:M32)</f>
        <v>65500000</v>
      </c>
    </row>
    <row r="34" spans="4:13" x14ac:dyDescent="0.2">
      <c r="D34" s="129"/>
      <c r="F34" s="129"/>
    </row>
    <row r="35" spans="4:13" x14ac:dyDescent="0.2">
      <c r="D35" s="129"/>
    </row>
    <row r="55" spans="11:11" x14ac:dyDescent="0.2">
      <c r="K55" s="9" t="s">
        <v>0</v>
      </c>
    </row>
  </sheetData>
  <mergeCells count="6">
    <mergeCell ref="L3:L9"/>
    <mergeCell ref="M3:M9"/>
    <mergeCell ref="L20:L22"/>
    <mergeCell ref="M20:M22"/>
    <mergeCell ref="L23:L26"/>
    <mergeCell ref="M23:M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9</vt:i4>
      </vt:variant>
    </vt:vector>
  </HeadingPairs>
  <TitlesOfParts>
    <vt:vector size="20" baseType="lpstr">
      <vt:lpstr>COSTOS  1A</vt:lpstr>
      <vt:lpstr>PLAN DE CARGA </vt:lpstr>
      <vt:lpstr>FM 2.27</vt:lpstr>
      <vt:lpstr>CRONOGRAMA</vt:lpstr>
      <vt:lpstr>PRESUPUESTO</vt:lpstr>
      <vt:lpstr>PERFIL PROFESI</vt:lpstr>
      <vt:lpstr>COSXXX</vt:lpstr>
      <vt:lpstr>FORMULARIO GLOBAL OFERTA ECONOM</vt:lpstr>
      <vt:lpstr>ANALISIS DE COSTOS</vt:lpstr>
      <vt:lpstr>Hoja1</vt:lpstr>
      <vt:lpstr>Hoja3</vt:lpstr>
      <vt:lpstr>'COSTOS  1A'!Área_de_impresión</vt:lpstr>
      <vt:lpstr>COSXXX!Área_de_impresión</vt:lpstr>
      <vt:lpstr>CRONOGRAMA!Área_de_impresión</vt:lpstr>
      <vt:lpstr>'FM 2.27'!Área_de_impresión</vt:lpstr>
      <vt:lpstr>'FORMULARIO GLOBAL OFERTA ECONOM'!Área_de_impresión</vt:lpstr>
      <vt:lpstr>'PLAN DE CARGA '!Área_de_impresión</vt:lpstr>
      <vt:lpstr>PRESUPUESTO!Área_de_impresión</vt:lpstr>
      <vt:lpstr>CRONOGRAMA!Títulos_a_imprimir</vt:lpstr>
      <vt:lpstr>'PLAN DE CARGA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End User</dc:creator>
  <cp:lastModifiedBy>USER</cp:lastModifiedBy>
  <cp:lastPrinted>2022-08-15T01:44:05Z</cp:lastPrinted>
  <dcterms:created xsi:type="dcterms:W3CDTF">1999-03-12T20:31:53Z</dcterms:created>
  <dcterms:modified xsi:type="dcterms:W3CDTF">2022-08-22T15:15:28Z</dcterms:modified>
</cp:coreProperties>
</file>